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125" yWindow="375" windowWidth="24240" windowHeight="13740" tabRatio="932"/>
  </bookViews>
  <sheets>
    <sheet name="TOTAL MUNICIPIO" sheetId="1" r:id="rId1"/>
    <sheet name="Distrito 1" sheetId="54" r:id="rId2"/>
    <sheet name="Distrito 2" sheetId="55" r:id="rId3"/>
    <sheet name="01-001-U" sheetId="2" r:id="rId4"/>
    <sheet name="01-002-A" sheetId="3" r:id="rId5"/>
    <sheet name="01-002-B" sheetId="4" r:id="rId6"/>
    <sheet name="01-003-A" sheetId="5" r:id="rId7"/>
    <sheet name="01-003-B" sheetId="6" r:id="rId8"/>
    <sheet name="01-004-A" sheetId="56" r:id="rId9"/>
    <sheet name="01-004-B" sheetId="7" r:id="rId10"/>
    <sheet name="01-005-A" sheetId="8" r:id="rId11"/>
    <sheet name="01-005-B" sheetId="9" r:id="rId12"/>
    <sheet name="01-006-A" sheetId="10" r:id="rId13"/>
    <sheet name="01-006-B" sheetId="11" r:id="rId14"/>
    <sheet name="01-007-A" sheetId="12" r:id="rId15"/>
    <sheet name="01-007-B" sheetId="13" r:id="rId16"/>
    <sheet name="01-008-A" sheetId="14" r:id="rId17"/>
    <sheet name="01-008-B" sheetId="15" r:id="rId18"/>
    <sheet name="01-009-U" sheetId="16" r:id="rId19"/>
    <sheet name="01-010-A" sheetId="17" r:id="rId20"/>
    <sheet name="01-010-B" sheetId="18" r:id="rId21"/>
    <sheet name="01-011-A" sheetId="19" r:id="rId22"/>
    <sheet name="01-011-B" sheetId="20" r:id="rId23"/>
    <sheet name="01-012-A" sheetId="21" r:id="rId24"/>
    <sheet name="01-012-B" sheetId="22" r:id="rId25"/>
    <sheet name="01-013-A" sheetId="23" r:id="rId26"/>
    <sheet name="01-013-B" sheetId="24" r:id="rId27"/>
    <sheet name="01-013-C" sheetId="58" r:id="rId28"/>
    <sheet name="01-014-A" sheetId="59" r:id="rId29"/>
    <sheet name="01-014-B" sheetId="60" r:id="rId30"/>
    <sheet name="02-001-A" sheetId="25" r:id="rId31"/>
    <sheet name="02-001-B" sheetId="26" r:id="rId32"/>
    <sheet name="02-002-U" sheetId="27" r:id="rId33"/>
    <sheet name="02-003-A" sheetId="28" r:id="rId34"/>
    <sheet name="02-003-B" sheetId="29" r:id="rId35"/>
    <sheet name="02-004-A" sheetId="30" r:id="rId36"/>
    <sheet name="02-004-B" sheetId="31" r:id="rId37"/>
    <sheet name="02-004-C" sheetId="61" r:id="rId38"/>
    <sheet name="02-005-A" sheetId="32" r:id="rId39"/>
    <sheet name="02-005-B" sheetId="33" r:id="rId40"/>
    <sheet name="02-006-A" sheetId="34" r:id="rId41"/>
    <sheet name="02-006-B" sheetId="35" r:id="rId42"/>
    <sheet name="02-007-A" sheetId="36" r:id="rId43"/>
    <sheet name="02-007-B" sheetId="37" r:id="rId44"/>
    <sheet name="02-008-A" sheetId="38" r:id="rId45"/>
    <sheet name="02-008-B" sheetId="39" r:id="rId46"/>
    <sheet name="02-008-C" sheetId="62" r:id="rId47"/>
    <sheet name="02-009-A" sheetId="40" r:id="rId48"/>
    <sheet name="02-009-B" sheetId="41" r:id="rId49"/>
    <sheet name="02-010-A" sheetId="42" r:id="rId50"/>
    <sheet name="02-010-B" sheetId="43" r:id="rId51"/>
    <sheet name="02-011-A" sheetId="44" r:id="rId52"/>
    <sheet name="02-011-B" sheetId="45" r:id="rId53"/>
    <sheet name="02-012-A" sheetId="46" r:id="rId54"/>
    <sheet name="02-012-B" sheetId="47" r:id="rId55"/>
    <sheet name="02-013-A" sheetId="48" r:id="rId56"/>
    <sheet name="02-013-B" sheetId="49" r:id="rId57"/>
    <sheet name="02-014-A" sheetId="50" r:id="rId58"/>
    <sheet name="02-014-B" sheetId="51" r:id="rId59"/>
    <sheet name="02-015-A" sheetId="52" r:id="rId60"/>
    <sheet name="02-015-B" sheetId="53" r:id="rId61"/>
    <sheet name="02-015-C" sheetId="63" r:id="rId62"/>
    <sheet name="Hoja1" sheetId="64" r:id="rId6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63" l="1"/>
  <c r="C6" i="48"/>
  <c r="C6" i="42"/>
  <c r="C6" i="41"/>
  <c r="C6" i="40"/>
  <c r="C6" i="62"/>
  <c r="C6" i="38"/>
  <c r="C6" i="36"/>
  <c r="C6" i="35"/>
  <c r="C6" i="32"/>
  <c r="C6" i="31"/>
  <c r="C6" i="28"/>
  <c r="C6" i="27"/>
  <c r="C6" i="60"/>
  <c r="C6" i="59"/>
  <c r="C6" i="22"/>
  <c r="C6" i="19"/>
  <c r="C6" i="17"/>
  <c r="C6" i="16"/>
  <c r="C6" i="25"/>
  <c r="C6" i="26"/>
  <c r="C6" i="29"/>
  <c r="C6" i="30"/>
  <c r="C6" i="61"/>
  <c r="C6" i="33"/>
  <c r="C6" i="34"/>
  <c r="C6" i="37"/>
  <c r="C6" i="39"/>
  <c r="C6" i="43"/>
  <c r="C6" i="44"/>
  <c r="C6" i="45"/>
  <c r="C6" i="46"/>
  <c r="C6" i="47"/>
  <c r="C6" i="49"/>
  <c r="C6" i="50"/>
  <c r="C6" i="51"/>
  <c r="C6" i="52"/>
  <c r="C6" i="53"/>
  <c r="C6" i="55"/>
  <c r="C6" i="18"/>
  <c r="C6" i="20"/>
  <c r="C6" i="21"/>
  <c r="C6" i="23"/>
  <c r="C6" i="24"/>
  <c r="C6" i="58"/>
  <c r="C6" i="54"/>
  <c r="C6" i="1"/>
  <c r="B10" i="55"/>
  <c r="B11" i="55"/>
  <c r="B12" i="55"/>
  <c r="B13" i="55"/>
  <c r="B14" i="55"/>
  <c r="B15" i="55"/>
  <c r="B16" i="55"/>
  <c r="B17" i="55"/>
  <c r="B18" i="55"/>
  <c r="B19" i="55"/>
  <c r="B20" i="55"/>
  <c r="B9" i="55"/>
  <c r="B10" i="54"/>
  <c r="B11" i="54"/>
  <c r="B12" i="54"/>
  <c r="B13" i="54"/>
  <c r="B14" i="54"/>
  <c r="B15" i="54"/>
  <c r="B16" i="54"/>
  <c r="B17" i="54"/>
  <c r="B18" i="54"/>
  <c r="B19" i="54"/>
  <c r="B20" i="54"/>
  <c r="B9" i="54"/>
  <c r="B10" i="1"/>
  <c r="B11" i="1"/>
  <c r="B12" i="1"/>
  <c r="B13" i="1"/>
  <c r="B14" i="1"/>
  <c r="B15" i="1"/>
  <c r="B16" i="1"/>
  <c r="B17" i="1"/>
  <c r="B18" i="1"/>
  <c r="B19" i="1"/>
  <c r="B20" i="1"/>
  <c r="B9" i="1"/>
  <c r="E6" i="55"/>
  <c r="D6" i="55"/>
  <c r="B6" i="55"/>
  <c r="E6" i="1"/>
  <c r="D6" i="1"/>
  <c r="B6" i="1"/>
  <c r="E6" i="54"/>
  <c r="D6" i="54"/>
  <c r="B6" i="54"/>
</calcChain>
</file>

<file path=xl/sharedStrings.xml><?xml version="1.0" encoding="utf-8"?>
<sst xmlns="http://schemas.openxmlformats.org/spreadsheetml/2006/main" count="1559" uniqueCount="58">
  <si>
    <t>DISTRITO</t>
  </si>
  <si>
    <t>SECCION</t>
  </si>
  <si>
    <t>MESA</t>
  </si>
  <si>
    <t>ELECTORES</t>
  </si>
  <si>
    <t>EMITIDOS</t>
  </si>
  <si>
    <t>NULOS</t>
  </si>
  <si>
    <t>EN BLANCO</t>
  </si>
  <si>
    <t>CANDIDATURAS</t>
  </si>
  <si>
    <t>VOTOS</t>
  </si>
  <si>
    <t>PARTIDO ANIMALISTA CONTRA EL MALTRATO ANIMAL (PACMA)</t>
  </si>
  <si>
    <t>PARTIDO POPULAR (PP)</t>
  </si>
  <si>
    <t>PARTIDO SOCIALISTA OBRERO ESPAÑOL (PSOE)</t>
  </si>
  <si>
    <t>PARTIDO HUMANISTA (PH)</t>
  </si>
  <si>
    <t>PARTIDO COMUNISTA DE LOS PUEBLOS DE ESPAÑA (PCPE)</t>
  </si>
  <si>
    <t>VOX (VOX)</t>
  </si>
  <si>
    <t>POR UN MUNDO MÁS JUSTO (PUM+J)</t>
  </si>
  <si>
    <t>01</t>
  </si>
  <si>
    <t>001</t>
  </si>
  <si>
    <t>U</t>
  </si>
  <si>
    <t>002</t>
  </si>
  <si>
    <t>A</t>
  </si>
  <si>
    <t>B</t>
  </si>
  <si>
    <t>003</t>
  </si>
  <si>
    <t>004</t>
  </si>
  <si>
    <t>005</t>
  </si>
  <si>
    <t>006</t>
  </si>
  <si>
    <t>C</t>
  </si>
  <si>
    <t>007</t>
  </si>
  <si>
    <t>008</t>
  </si>
  <si>
    <t>009</t>
  </si>
  <si>
    <t>010</t>
  </si>
  <si>
    <t>011</t>
  </si>
  <si>
    <t>012</t>
  </si>
  <si>
    <t>013</t>
  </si>
  <si>
    <t>02</t>
  </si>
  <si>
    <t>014</t>
  </si>
  <si>
    <t>015</t>
  </si>
  <si>
    <t>1</t>
  </si>
  <si>
    <t>2</t>
  </si>
  <si>
    <t>ELECCIONES A CORTES  GENERALES 2019</t>
  </si>
  <si>
    <t>CIUDADANOS-PARTIDO DE LA CIUDADANÍA (Cs)</t>
  </si>
  <si>
    <t>PARTIDO COMUNISTA DE LOS TRABAJADORES DE ESPAÑA (PCPE)</t>
  </si>
  <si>
    <t>ACTÚA (PACT)</t>
  </si>
  <si>
    <t>UNIDAS PODEMOS (PODEMOS-IU-EQUO)</t>
  </si>
  <si>
    <t>RECORTES CERO-GRUPO VERDE (RECORTES CERO-GV-PCAS-TC)</t>
  </si>
  <si>
    <t>MUNICIPIO DE PINTO (Madrid)</t>
  </si>
  <si>
    <t>RESULTADOS TOTALES PROVISONALES</t>
  </si>
  <si>
    <t>Fuente: Copia actas de escrutinio de cada mesa</t>
  </si>
  <si>
    <t>DISTRITOS</t>
  </si>
  <si>
    <t>SECCIONES</t>
  </si>
  <si>
    <t>MESAS</t>
  </si>
  <si>
    <t>Todos (2)</t>
  </si>
  <si>
    <t>Todas (29)</t>
  </si>
  <si>
    <t>Todas (59)</t>
  </si>
  <si>
    <t>14</t>
  </si>
  <si>
    <t>27</t>
  </si>
  <si>
    <t>15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</si>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</sst>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F13" sqref="F13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  <col min="6" max="6" width="17" customWidth="1"/>
  </cols>
  <sheetData>
    <row r="1" spans="1:6" x14ac:dyDescent="0.25">
      <c r="A1" s="2" t="s">
        <v>39</v>
      </c>
    </row>
    <row r="2" spans="1:6" ht="15.75" thickBot="1" x14ac:dyDescent="0.3">
      <c r="A2" t="s">
        <v>45</v>
      </c>
      <c r="B2" s="3" t="s">
        <v>48</v>
      </c>
      <c r="C2" s="3" t="s">
        <v>49</v>
      </c>
      <c r="D2" s="3" t="s">
        <v>50</v>
      </c>
    </row>
    <row r="3" spans="1:6" ht="15.75" thickBot="1" x14ac:dyDescent="0.3">
      <c r="A3" t="s">
        <v>46</v>
      </c>
      <c r="B3" s="9" t="s">
        <v>51</v>
      </c>
      <c r="C3" s="10" t="s">
        <v>52</v>
      </c>
      <c r="D3" s="11" t="s">
        <v>53</v>
      </c>
    </row>
    <row r="4" spans="1:6" x14ac:dyDescent="0.25">
      <c r="A4" t="s">
        <v>47</v>
      </c>
      <c r="F4" s="23"/>
    </row>
    <row r="5" spans="1:6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  <c r="F5" s="24"/>
    </row>
    <row r="6" spans="1:6" ht="15.75" thickBot="1" x14ac:dyDescent="0.3">
      <c r="B6" s="12">
        <f>SUM('01-001-U'!B6,'01-001-U'!B6,'01-002-B'!B6,'01-003-A'!B6,'01-003-B'!B6,'01-004-A'!B6,'01-004-B'!B6,'01-005-A'!B6,'01-005-B'!B6,'01-006-A'!B6,'01-006-B'!B6,'01-007-A'!B6,'01-007-B'!B6,'01-008-A'!B6,'01-008-B'!B6,'01-009-U'!B6,'01-010-A'!B6,'01-010-B'!B6,'01-011-A'!B6,'01-011-B'!B6,'01-012-A'!B6,'01-012-B'!B6,'01-013-A'!B6,'01-013-B'!B6,'01-013-C'!B6,'01-014-A'!B6,'01-014-B'!B6,'02-001-A'!B6,'02-001-B'!B6,'02-002-U'!B6,'02-003-A'!B6,'02-003-B'!B6,'02-004-A'!B6,'02-004-B'!B6,'02-005-A'!B6,'02-005-B'!B6,'02-006-A'!B6,'02-006-B'!B6,'02-007-A'!B6,'02-007-B'!B6,'02-008-A'!B6,'02-008-B'!B6,'02-009-A'!B6,'02-009-B'!B6,'02-010-A'!B6,'02-010-B'!B6,'02-011-A'!B6,'02-011-B'!B6,'02-012-A'!B6,'02-012-B'!B6,'02-013-A'!B6,'02-013-B'!B6,'02-014-A'!B6,'02-014-B'!B6,'02-015-A'!B6,'02-015-B'!B6,'02-004-C'!B6,'02-008-C'!B6,'02-015-C'!B6)</f>
        <v>36776</v>
      </c>
      <c r="C6" s="12">
        <f>SUM('01-001-U'!C6,'01-001-U'!C6,'01-002-B'!C6,'01-003-A'!C6,'01-003-B'!C6,'01-004-A'!C6,'01-004-B'!C6,'01-005-A'!C6,'01-005-B'!C6,'01-006-A'!C6,'01-006-B'!C6,'01-007-A'!C6,'01-007-B'!C6,'01-008-A'!C6,'01-008-B'!C6,'01-009-U'!C6,'01-010-A'!C6,'01-010-B'!C6,'01-011-A'!C6,'01-011-B'!C6,'01-012-A'!C6,'01-012-B'!C6,'01-013-A'!C6,'01-013-B'!C6,'01-013-C'!C6,'01-014-A'!C6,'01-014-B'!C6,'02-001-A'!C6,'02-001-B'!C6,'02-002-U'!C6,'02-003-A'!C6,'02-003-B'!C6,'02-004-A'!C6,'02-004-B'!C6,'02-005-A'!C6,'02-005-B'!C6,'02-006-A'!C6,'02-006-B'!C6,'02-007-A'!C6,'02-007-B'!C6,'02-008-A'!C6,'02-008-B'!C6,'02-009-A'!C6,'02-009-B'!C6,'02-010-A'!C6,'02-010-B'!C6,'02-011-A'!C6,'02-011-B'!C6,'02-012-A'!C6,'02-012-B'!C6,'02-013-A'!C6,'02-013-B'!C6,'02-014-A'!C6,'02-014-B'!C6,'02-015-A'!C6,'02-015-B'!C6,'02-004-C'!C6,'02-008-C'!C6,'02-015-C'!C6) + 30</f>
        <v>30026</v>
      </c>
      <c r="D6" s="12">
        <f>SUM('01-001-U'!D6,'01-001-U'!D6,'01-002-B'!D6,'01-003-A'!D6,'01-003-B'!D6,'01-004-A'!D6,'01-004-B'!D6,'01-005-A'!D6,'01-005-B'!D6,'01-006-A'!D6,'01-006-B'!D6,'01-007-A'!D6,'01-007-B'!D6,'01-008-A'!D6,'01-008-B'!D6,'01-009-U'!D6,'01-010-A'!D6,'01-010-B'!D6,'01-011-A'!D6,'01-011-B'!D6,'01-012-A'!D6,'01-012-B'!D6,'01-013-A'!D6,'01-013-B'!D6,'01-013-C'!D6,'01-014-A'!D6,'01-014-B'!D6,'02-001-A'!D6,'02-001-B'!D6,'02-002-U'!D6,'02-003-A'!D6,'02-003-B'!D6,'02-004-A'!D6,'02-004-B'!D6,'02-005-A'!D6,'02-005-B'!D6,'02-006-A'!D6,'02-006-B'!D6,'02-007-A'!D6,'02-007-B'!D6,'02-008-A'!D6,'02-008-B'!D6,'02-009-A'!D6,'02-009-B'!D6,'02-010-A'!D6,'02-010-B'!D6,'02-011-A'!D6,'02-011-B'!D6,'02-012-A'!D6,'02-012-B'!D6,'02-013-A'!D6,'02-013-B'!D6,'02-014-A'!D6,'02-014-B'!D6,'02-015-A'!D6,'02-015-B'!D6,'02-004-C'!D6,'02-008-C'!D6,'02-015-C'!D6)</f>
        <v>336</v>
      </c>
      <c r="E6" s="21">
        <f>SUM('01-001-U'!E6,'01-001-U'!E6,'01-002-B'!E6,'01-003-A'!E6,'01-003-B'!E6,'01-004-A'!E6,'01-004-B'!E6,'01-005-A'!E6,'01-005-B'!E6,'01-006-A'!E6,'01-006-B'!E6,'01-007-A'!E6,'01-007-B'!E6,'01-008-A'!E6,'01-008-B'!E6,'01-009-U'!E6,'01-010-A'!E6,'01-010-B'!E6,'01-011-A'!E6,'01-011-B'!E6,'01-012-A'!E6,'01-012-B'!E6,'01-013-A'!E6,'01-013-B'!E6,'01-013-C'!E6,'01-014-A'!E6,'01-014-B'!E6,'02-001-A'!E6,'02-001-B'!E6,'02-002-U'!E6,'02-003-A'!E6,'02-003-B'!E6,'02-004-A'!E6,'02-004-B'!E6,'02-005-A'!E6,'02-005-B'!E6,'02-006-A'!E6,'02-006-B'!E6,'02-007-A'!E6,'02-007-B'!E6,'02-008-A'!E6,'02-008-B'!E6,'02-009-A'!E6,'02-009-B'!E6,'02-010-A'!E6,'02-010-B'!E6,'02-011-A'!E6,'02-011-B'!E6,'02-012-A'!E6,'02-012-B'!E6,'02-013-A'!E6,'02-013-B'!E6,'02-014-A'!E6,'02-014-B'!E6,'02-015-A'!E6,'02-015-B'!E6,'02-004-C'!E6,'02-008-C'!E6,'02-015-C'!E6)</f>
        <v>228</v>
      </c>
      <c r="F6" s="25"/>
    </row>
    <row r="8" spans="1:6" ht="20.100000000000001" customHeight="1" thickBot="1" x14ac:dyDescent="0.3">
      <c r="A8" s="4" t="s">
        <v>7</v>
      </c>
      <c r="B8" s="5" t="s">
        <v>8</v>
      </c>
      <c r="D8" s="19"/>
    </row>
    <row r="9" spans="1:6" ht="20.100000000000001" customHeight="1" thickBot="1" x14ac:dyDescent="0.3">
      <c r="A9" s="6" t="s">
        <v>9</v>
      </c>
      <c r="B9" s="12">
        <f>SUM('01-001-U'!B9,'01-002-A'!B9,'01-002-B'!B9,'01-003-A'!B9,'01-003-B'!B9,'01-004-A'!B9,'01-004-B'!B9,'01-005-A'!B9,'01-005-B'!B9,'01-006-A'!B9,'01-006-B'!B9,'01-007-A'!B9,'01-007-B'!B9,'01-008-A'!B9,'01-008-B'!B9,'01-009-U'!B9,'01-010-A'!B9,'01-010-B'!B9,'01-011-A'!B9,'01-011-B'!B9,'01-012-A'!B9,'01-012-B'!B9,'01-013-A'!B9,'01-013-B'!B9,'01-013-C'!B9,'01-014-A'!B9,'01-014-B'!B9,'02-001-A'!B9,'02-001-B'!B9,'02-002-U'!B9,'02-003-A'!B9,'02-003-B'!B9,'02-004-A'!B9,'02-004-B'!B9,'02-005-A'!B9,'02-005-B'!B9,'02-006-A'!B9,'02-006-B'!B9,'02-007-A'!B9,'02-007-B'!B9,'02-008-A'!B9,'02-008-B'!B9,'02-009-A'!B9,'02-009-B'!B9,'02-010-A'!B9,'02-010-B'!B9,'02-011-A'!B9,'02-011-B'!B9,'02-012-A'!B9,'02-012-B'!B9,'02-013-A'!B9,'02-013-B'!B9,'02-014-A'!B9,'02-014-B'!B9,'02-015-A'!B9,'02-015-B'!B9,'02-004-C'!B9,'02-008-C'!B9,'02-015-C'!B9)</f>
        <v>539</v>
      </c>
      <c r="D9" s="20"/>
    </row>
    <row r="10" spans="1:6" ht="20.100000000000001" customHeight="1" thickBot="1" x14ac:dyDescent="0.3">
      <c r="A10" s="7" t="s">
        <v>40</v>
      </c>
      <c r="B10" s="12">
        <f>SUM('01-001-U'!B10,'01-002-A'!B10,'01-002-B'!B10,'01-003-A'!B10,'01-003-B'!B10,'01-004-A'!B10,'01-004-B'!B10,'01-005-A'!B10,'01-005-B'!B10,'01-006-A'!B10,'01-006-B'!B10,'01-007-A'!B10,'01-007-B'!B10,'01-008-A'!B10,'01-008-B'!B10,'01-009-U'!B10,'01-010-A'!B10,'01-010-B'!B10,'01-011-A'!B10,'01-011-B'!B10,'01-012-A'!B10,'01-012-B'!B10,'01-013-A'!B10,'01-013-B'!B10,'01-013-C'!B10,'01-014-A'!B10,'01-014-B'!B10,'02-001-A'!B10,'02-001-B'!B10,'02-002-U'!B10,'02-003-A'!B10,'02-003-B'!B10,'02-004-A'!B10,'02-004-B'!B10,'02-005-A'!B10,'02-005-B'!B10,'02-006-A'!B10,'02-006-B'!B10,'02-007-A'!B10,'02-007-B'!B10,'02-008-A'!B10,'02-008-B'!B10,'02-009-A'!B10,'02-009-B'!B10,'02-010-A'!B10,'02-010-B'!B10,'02-011-A'!B10,'02-011-B'!B10,'02-012-A'!B10,'02-012-B'!B10,'02-013-A'!B10,'02-013-B'!B10,'02-014-A'!B10,'02-014-B'!B10,'02-015-A'!B10,'02-015-B'!B10,'02-004-C'!B10,'02-008-C'!B10,'02-015-C'!B10)</f>
        <v>6555</v>
      </c>
    </row>
    <row r="11" spans="1:6" ht="20.100000000000001" customHeight="1" thickBot="1" x14ac:dyDescent="0.3">
      <c r="A11" s="7" t="s">
        <v>11</v>
      </c>
      <c r="B11" s="12">
        <f>SUM('01-001-U'!B11,'01-002-A'!B11,'01-002-B'!B11,'01-003-A'!B11,'01-003-B'!B11,'01-004-A'!B11,'01-004-B'!B11,'01-005-A'!B11,'01-005-B'!B11,'01-006-A'!B11,'01-006-B'!B11,'01-007-A'!B11,'01-007-B'!B11,'01-008-A'!B11,'01-008-B'!B11,'01-009-U'!B11,'01-010-A'!B11,'01-010-B'!B11,'01-011-A'!B11,'01-011-B'!B11,'01-012-A'!B11,'01-012-B'!B11,'01-013-A'!B11,'01-013-B'!B11,'01-013-C'!B11,'01-014-A'!B11,'01-014-B'!B11,'02-001-A'!B11,'02-001-B'!B11,'02-002-U'!B11,'02-003-A'!B11,'02-003-B'!B11,'02-004-A'!B11,'02-004-B'!B11,'02-005-A'!B11,'02-005-B'!B11,'02-006-A'!B11,'02-006-B'!B11,'02-007-A'!B11,'02-007-B'!B11,'02-008-A'!B11,'02-008-B'!B11,'02-009-A'!B11,'02-009-B'!B11,'02-010-A'!B11,'02-010-B'!B11,'02-011-A'!B11,'02-011-B'!B11,'02-012-A'!B11,'02-012-B'!B11,'02-013-A'!B11,'02-013-B'!B11,'02-014-A'!B11,'02-014-B'!B11,'02-015-A'!B11,'02-015-B'!B11,'02-004-C'!B11,'02-008-C'!B11,'02-015-C'!B11)</f>
        <v>8762</v>
      </c>
      <c r="C11" s="22"/>
      <c r="D11" s="22"/>
      <c r="E11" s="22"/>
    </row>
    <row r="12" spans="1:6" ht="20.100000000000001" customHeight="1" thickBot="1" x14ac:dyDescent="0.3">
      <c r="A12" s="7" t="s">
        <v>12</v>
      </c>
      <c r="B12" s="12">
        <f>SUM('01-001-U'!B12,'01-002-A'!B12,'01-002-B'!B12,'01-003-A'!B12,'01-003-B'!B12,'01-004-A'!B12,'01-004-B'!B12,'01-005-A'!B12,'01-005-B'!B12,'01-006-A'!B12,'01-006-B'!B12,'01-007-A'!B12,'01-007-B'!B12,'01-008-A'!B12,'01-008-B'!B12,'01-009-U'!B12,'01-010-A'!B12,'01-010-B'!B12,'01-011-A'!B12,'01-011-B'!B12,'01-012-A'!B12,'01-012-B'!B12,'01-013-A'!B12,'01-013-B'!B12,'01-013-C'!B12,'01-014-A'!B12,'01-014-B'!B12,'02-001-A'!B12,'02-001-B'!B12,'02-002-U'!B12,'02-003-A'!B12,'02-003-B'!B12,'02-004-A'!B12,'02-004-B'!B12,'02-005-A'!B12,'02-005-B'!B12,'02-006-A'!B12,'02-006-B'!B12,'02-007-A'!B12,'02-007-B'!B12,'02-008-A'!B12,'02-008-B'!B12,'02-009-A'!B12,'02-009-B'!B12,'02-010-A'!B12,'02-010-B'!B12,'02-011-A'!B12,'02-011-B'!B12,'02-012-A'!B12,'02-012-B'!B12,'02-013-A'!B12,'02-013-B'!B12,'02-014-A'!B12,'02-014-B'!B12,'02-015-A'!B12,'02-015-B'!B12,'02-004-C'!B12,'02-008-C'!B12,'02-015-C'!B12)</f>
        <v>23</v>
      </c>
      <c r="C12" s="22"/>
      <c r="D12" s="20"/>
      <c r="E12" s="22"/>
    </row>
    <row r="13" spans="1:6" ht="20.100000000000001" customHeight="1" thickBot="1" x14ac:dyDescent="0.3">
      <c r="A13" s="7" t="s">
        <v>41</v>
      </c>
      <c r="B13" s="12">
        <f>SUM('01-001-U'!B13,'01-002-A'!B13,'01-002-B'!B13,'01-003-A'!B13,'01-003-B'!B13,'01-004-A'!B13,'01-004-B'!B13,'01-005-A'!B13,'01-005-B'!B13,'01-006-A'!B13,'01-006-B'!B13,'01-007-A'!B13,'01-007-B'!B13,'01-008-A'!B13,'01-008-B'!B13,'01-009-U'!B13,'01-010-A'!B13,'01-010-B'!B13,'01-011-A'!B13,'01-011-B'!B13,'01-012-A'!B13,'01-012-B'!B13,'01-013-A'!B13,'01-013-B'!B13,'01-013-C'!B13,'01-014-A'!B13,'01-014-B'!B13,'02-001-A'!B13,'02-001-B'!B13,'02-002-U'!B13,'02-003-A'!B13,'02-003-B'!B13,'02-004-A'!B13,'02-004-B'!B13,'02-005-A'!B13,'02-005-B'!B13,'02-006-A'!B13,'02-006-B'!B13,'02-007-A'!B13,'02-007-B'!B13,'02-008-A'!B13,'02-008-B'!B13,'02-009-A'!B13,'02-009-B'!B13,'02-010-A'!B13,'02-010-B'!B13,'02-011-A'!B13,'02-011-B'!B13,'02-012-A'!B13,'02-012-B'!B13,'02-013-A'!B13,'02-013-B'!B13,'02-014-A'!B13,'02-014-B'!B13,'02-015-A'!B13,'02-015-B'!B13,'02-004-C'!B13,'02-008-C'!B13,'02-015-C'!B13)</f>
        <v>22</v>
      </c>
    </row>
    <row r="14" spans="1:6" ht="20.100000000000001" customHeight="1" thickBot="1" x14ac:dyDescent="0.3">
      <c r="A14" s="7" t="s">
        <v>13</v>
      </c>
      <c r="B14" s="12">
        <f>SUM('01-001-U'!B14,'01-002-A'!B14,'01-002-B'!B14,'01-003-A'!B14,'01-003-B'!B14,'01-004-A'!B14,'01-004-B'!B14,'01-005-A'!B14,'01-005-B'!B14,'01-006-A'!B14,'01-006-B'!B14,'01-007-A'!B14,'01-007-B'!B14,'01-008-A'!B14,'01-008-B'!B14,'01-009-U'!B14,'01-010-A'!B14,'01-010-B'!B14,'01-011-A'!B14,'01-011-B'!B14,'01-012-A'!B14,'01-012-B'!B14,'01-013-A'!B14,'01-013-B'!B14,'01-013-C'!B14,'01-014-A'!B14,'01-014-B'!B14,'02-001-A'!B14,'02-001-B'!B14,'02-002-U'!B14,'02-003-A'!B14,'02-003-B'!B14,'02-004-A'!B14,'02-004-B'!B14,'02-005-A'!B14,'02-005-B'!B14,'02-006-A'!B14,'02-006-B'!B14,'02-007-A'!B14,'02-007-B'!B14,'02-008-A'!B14,'02-008-B'!B14,'02-009-A'!B14,'02-009-B'!B14,'02-010-A'!B14,'02-010-B'!B14,'02-011-A'!B14,'02-011-B'!B14,'02-012-A'!B14,'02-012-B'!B14,'02-013-A'!B14,'02-013-B'!B14,'02-014-A'!B14,'02-014-B'!B14,'02-015-A'!B14,'02-015-B'!B14,'02-004-C'!B14,'02-008-C'!B14,'02-015-C'!B14)</f>
        <v>11</v>
      </c>
    </row>
    <row r="15" spans="1:6" ht="20.100000000000001" customHeight="1" thickBot="1" x14ac:dyDescent="0.3">
      <c r="A15" s="7" t="s">
        <v>15</v>
      </c>
      <c r="B15" s="12">
        <f>SUM('01-001-U'!B15,'01-002-A'!B15,'01-002-B'!B15,'01-003-A'!B15,'01-003-B'!B15,'01-004-A'!B15,'01-004-B'!B15,'01-005-A'!B15,'01-005-B'!B15,'01-006-A'!B15,'01-006-B'!B15,'01-007-A'!B15,'01-007-B'!B15,'01-008-A'!B15,'01-008-B'!B15,'01-009-U'!B15,'01-010-A'!B15,'01-010-B'!B15,'01-011-A'!B15,'01-011-B'!B15,'01-012-A'!B15,'01-012-B'!B15,'01-013-A'!B15,'01-013-B'!B15,'01-013-C'!B15,'01-014-A'!B15,'01-014-B'!B15,'02-001-A'!B15,'02-001-B'!B15,'02-002-U'!B15,'02-003-A'!B15,'02-003-B'!B15,'02-004-A'!B15,'02-004-B'!B15,'02-005-A'!B15,'02-005-B'!B15,'02-006-A'!B15,'02-006-B'!B15,'02-007-A'!B15,'02-007-B'!B15,'02-008-A'!B15,'02-008-B'!B15,'02-009-A'!B15,'02-009-B'!B15,'02-010-A'!B15,'02-010-B'!B15,'02-011-A'!B15,'02-011-B'!B15,'02-012-A'!B15,'02-012-B'!B15,'02-013-A'!B15,'02-013-B'!B15,'02-014-A'!B15,'02-014-B'!B15,'02-015-A'!B15,'02-015-B'!B15,'02-004-C'!B15,'02-008-C'!B15,'02-015-C'!B15)</f>
        <v>30</v>
      </c>
    </row>
    <row r="16" spans="1:6" ht="20.100000000000001" customHeight="1" thickBot="1" x14ac:dyDescent="0.3">
      <c r="A16" s="7" t="s">
        <v>42</v>
      </c>
      <c r="B16" s="12">
        <f>SUM('01-001-U'!B16,'01-002-A'!B16,'01-002-B'!B16,'01-003-A'!B16,'01-003-B'!B16,'01-004-A'!B16,'01-004-B'!B16,'01-005-A'!B16,'01-005-B'!B16,'01-006-A'!B16,'01-006-B'!B16,'01-007-A'!B16,'01-007-B'!B16,'01-008-A'!B16,'01-008-B'!B16,'01-009-U'!B16,'01-010-A'!B16,'01-010-B'!B16,'01-011-A'!B16,'01-011-B'!B16,'01-012-A'!B16,'01-012-B'!B16,'01-013-A'!B16,'01-013-B'!B16,'01-013-C'!B16,'01-014-A'!B16,'01-014-B'!B16,'02-001-A'!B16,'02-001-B'!B16,'02-002-U'!B16,'02-003-A'!B16,'02-003-B'!B16,'02-004-A'!B16,'02-004-B'!B16,'02-005-A'!B16,'02-005-B'!B16,'02-006-A'!B16,'02-006-B'!B16,'02-007-A'!B16,'02-007-B'!B16,'02-008-A'!B16,'02-008-B'!B16,'02-009-A'!B16,'02-009-B'!B16,'02-010-A'!B16,'02-010-B'!B16,'02-011-A'!B16,'02-011-B'!B16,'02-012-A'!B16,'02-012-B'!B16,'02-013-A'!B16,'02-013-B'!B16,'02-014-A'!B16,'02-014-B'!B16,'02-015-A'!B16,'02-015-B'!B16,'02-004-C'!B16,'02-008-C'!B16,'02-015-C'!B16)</f>
        <v>187</v>
      </c>
    </row>
    <row r="17" spans="1:2" customFormat="1" ht="20.100000000000001" customHeight="1" thickBot="1" x14ac:dyDescent="0.3">
      <c r="A17" s="7" t="s">
        <v>14</v>
      </c>
      <c r="B17" s="12">
        <f>SUM('01-001-U'!B17,'01-002-A'!B17,'01-002-B'!B17,'01-003-A'!B17,'01-003-B'!B17,'01-004-A'!B17,'01-004-B'!B17,'01-005-A'!B17,'01-005-B'!B17,'01-006-A'!B17,'01-006-B'!B17,'01-007-A'!B17,'01-007-B'!B17,'01-008-A'!B17,'01-008-B'!B17,'01-009-U'!B17,'01-010-A'!B17,'01-010-B'!B17,'01-011-A'!B17,'01-011-B'!B17,'01-012-A'!B17,'01-012-B'!B17,'01-013-A'!B17,'01-013-B'!B17,'01-013-C'!B17,'01-014-A'!B17,'01-014-B'!B17,'02-001-A'!B17,'02-001-B'!B17,'02-002-U'!B17,'02-003-A'!B17,'02-003-B'!B17,'02-004-A'!B17,'02-004-B'!B17,'02-005-A'!B17,'02-005-B'!B17,'02-006-A'!B17,'02-006-B'!B17,'02-007-A'!B17,'02-007-B'!B17,'02-008-A'!B17,'02-008-B'!B17,'02-009-A'!B17,'02-009-B'!B17,'02-010-A'!B17,'02-010-B'!B17,'02-011-A'!B17,'02-011-B'!B17,'02-012-A'!B17,'02-012-B'!B17,'02-013-A'!B17,'02-013-B'!B17,'02-014-A'!B17,'02-014-B'!B17,'02-015-A'!B17,'02-015-B'!B17,'02-004-C'!B17,'02-008-C'!B17,'02-015-C'!B17)</f>
        <v>4054</v>
      </c>
    </row>
    <row r="18" spans="1:2" customFormat="1" ht="20.100000000000001" customHeight="1" thickBot="1" x14ac:dyDescent="0.3">
      <c r="A18" s="7" t="s">
        <v>43</v>
      </c>
      <c r="B18" s="12">
        <f>SUM('01-001-U'!B18,'01-002-A'!B18,'01-002-B'!B18,'01-003-A'!B18,'01-003-B'!B18,'01-004-A'!B18,'01-004-B'!B18,'01-005-A'!B18,'01-005-B'!B18,'01-006-A'!B18,'01-006-B'!B18,'01-007-A'!B18,'01-007-B'!B18,'01-008-A'!B18,'01-008-B'!B18,'01-009-U'!B18,'01-010-A'!B18,'01-010-B'!B18,'01-011-A'!B18,'01-011-B'!B18,'01-012-A'!B18,'01-012-B'!B18,'01-013-A'!B18,'01-013-B'!B18,'01-013-C'!B18,'01-014-A'!B18,'01-014-B'!B18,'02-001-A'!B18,'02-001-B'!B18,'02-002-U'!B18,'02-003-A'!B18,'02-003-B'!B18,'02-004-A'!B18,'02-004-B'!B18,'02-005-A'!B18,'02-005-B'!B18,'02-006-A'!B18,'02-006-B'!B18,'02-007-A'!B18,'02-007-B'!B18,'02-008-A'!B18,'02-008-B'!B18,'02-009-A'!B18,'02-009-B'!B18,'02-010-A'!B18,'02-010-B'!B18,'02-011-A'!B18,'02-011-B'!B18,'02-012-A'!B18,'02-012-B'!B18,'02-013-A'!B18,'02-013-B'!B18,'02-014-A'!B18,'02-014-B'!B18,'02-015-A'!B18,'02-015-B'!B18,'02-004-C'!B18,'02-008-C'!B18,'02-015-C'!B18)</f>
        <v>5388</v>
      </c>
    </row>
    <row r="19" spans="1:2" customFormat="1" ht="20.100000000000001" customHeight="1" thickBot="1" x14ac:dyDescent="0.3">
      <c r="A19" s="7" t="s">
        <v>10</v>
      </c>
      <c r="B19" s="12">
        <f>SUM('01-001-U'!B19,'01-002-A'!B19,'01-002-B'!B19,'01-003-A'!B19,'01-003-B'!B19,'01-004-A'!B19,'01-004-B'!B19,'01-005-A'!B19,'01-005-B'!B19,'01-006-A'!B19,'01-006-B'!B19,'01-007-A'!B19,'01-007-B'!B19,'01-008-A'!B19,'01-008-B'!B19,'01-009-U'!B19,'01-010-A'!B19,'01-010-B'!B19,'01-011-A'!B19,'01-011-B'!B19,'01-012-A'!B19,'01-012-B'!B19,'01-013-A'!B19,'01-013-B'!B19,'01-013-C'!B19,'01-014-A'!B19,'01-014-B'!B19,'02-001-A'!B19,'02-001-B'!B19,'02-002-U'!B19,'02-003-A'!B19,'02-003-B'!B19,'02-004-A'!B19,'02-004-B'!B19,'02-005-A'!B19,'02-005-B'!B19,'02-006-A'!B19,'02-006-B'!B19,'02-007-A'!B19,'02-007-B'!B19,'02-008-A'!B19,'02-008-B'!B19,'02-009-A'!B19,'02-009-B'!B19,'02-010-A'!B19,'02-010-B'!B19,'02-011-A'!B19,'02-011-B'!B19,'02-012-A'!B19,'02-012-B'!B19,'02-013-A'!B19,'02-013-B'!B19,'02-014-A'!B19,'02-014-B'!B19,'02-015-A'!B19,'02-015-B'!B19,'02-004-C'!B19,'02-008-C'!B19,'02-015-C'!B19)</f>
        <v>3770</v>
      </c>
    </row>
    <row r="20" spans="1:2" customFormat="1" ht="20.100000000000001" customHeight="1" thickBot="1" x14ac:dyDescent="0.3">
      <c r="A20" s="7" t="s">
        <v>44</v>
      </c>
      <c r="B20" s="12">
        <f>SUM('01-001-U'!B20,'01-002-A'!B20,'01-002-B'!B20,'01-003-A'!B20,'01-003-B'!B20,'01-004-A'!B20,'01-004-B'!B20,'01-005-A'!B20,'01-005-B'!B20,'01-006-A'!B20,'01-006-B'!B20,'01-007-A'!B20,'01-007-B'!B20,'01-008-A'!B20,'01-008-B'!B20,'01-009-U'!B20,'01-010-A'!B20,'01-010-B'!B20,'01-011-A'!B20,'01-011-B'!B20,'01-012-A'!B20,'01-012-B'!B20,'01-013-A'!B20,'01-013-B'!B20,'01-013-C'!B20,'01-014-A'!B20,'01-014-B'!B20,'02-001-A'!B20,'02-001-B'!B20,'02-002-U'!B20,'02-003-A'!B20,'02-003-B'!B20,'02-004-A'!B20,'02-004-B'!B20,'02-005-A'!B20,'02-005-B'!B20,'02-006-A'!B20,'02-006-B'!B20,'02-007-A'!B20,'02-007-B'!B20,'02-008-A'!B20,'02-008-B'!B20,'02-009-A'!B20,'02-009-B'!B20,'02-010-A'!B20,'02-010-B'!B20,'02-011-A'!B20,'02-011-B'!B20,'02-012-A'!B20,'02-012-B'!B20,'02-013-A'!B20,'02-013-B'!B20,'02-014-A'!B20,'02-014-B'!B20,'02-015-A'!B20,'02-015-B'!B20,'02-004-C'!B20,'02-008-C'!B20,'02-015-C'!B20)</f>
        <v>57</v>
      </c>
    </row>
    <row r="21" spans="1:2" customFormat="1" ht="20.100000000000001" customHeight="1" thickBot="1" x14ac:dyDescent="0.3">
      <c r="A21" s="7"/>
      <c r="B21" s="12"/>
    </row>
    <row r="22" spans="1:2" customFormat="1" ht="20.100000000000001" customHeight="1" thickBot="1" x14ac:dyDescent="0.3">
      <c r="A22" s="7"/>
      <c r="B22" s="12"/>
    </row>
    <row r="23" spans="1:2" customFormat="1" ht="20.100000000000001" customHeight="1" thickBot="1" x14ac:dyDescent="0.3">
      <c r="A23" s="7"/>
      <c r="B23" s="12"/>
    </row>
    <row r="24" spans="1:2" customFormat="1" ht="20.100000000000001" customHeight="1" thickBot="1" x14ac:dyDescent="0.3">
      <c r="A24" s="8"/>
      <c r="B24" s="12"/>
    </row>
  </sheetData>
  <phoneticPr fontId="5" type="noConversion"/>
  <pageMargins left="0.7" right="0.7" top="0.75" bottom="0.75" header="0.3" footer="0.3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23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471</v>
      </c>
      <c r="C6" s="13">
        <v>372</v>
      </c>
      <c r="D6" s="13">
        <v>6</v>
      </c>
      <c r="E6" s="14">
        <v>3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4</v>
      </c>
      <c r="D9" s="26"/>
    </row>
    <row r="10" spans="1:5" ht="20.100000000000001" customHeight="1" x14ac:dyDescent="0.25">
      <c r="A10" s="7" t="s">
        <v>40</v>
      </c>
      <c r="B10" s="16">
        <v>60</v>
      </c>
      <c r="D10" s="22"/>
    </row>
    <row r="11" spans="1:5" ht="20.100000000000001" customHeight="1" x14ac:dyDescent="0.25">
      <c r="A11" s="7" t="s">
        <v>11</v>
      </c>
      <c r="B11" s="16">
        <v>129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1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3</v>
      </c>
    </row>
    <row r="17" spans="1:2" ht="20.100000000000001" customHeight="1" x14ac:dyDescent="0.25">
      <c r="A17" s="7" t="s">
        <v>14</v>
      </c>
      <c r="B17" s="16">
        <v>53</v>
      </c>
    </row>
    <row r="18" spans="1:2" ht="20.100000000000001" customHeight="1" x14ac:dyDescent="0.25">
      <c r="A18" s="7" t="s">
        <v>43</v>
      </c>
      <c r="B18" s="16">
        <v>56</v>
      </c>
    </row>
    <row r="19" spans="1:2" ht="20.100000000000001" customHeight="1" x14ac:dyDescent="0.25">
      <c r="A19" s="7" t="s">
        <v>10</v>
      </c>
      <c r="B19" s="16">
        <v>57</v>
      </c>
    </row>
    <row r="20" spans="1:2" ht="20.100000000000001" customHeight="1" x14ac:dyDescent="0.25">
      <c r="A20" s="7" t="s">
        <v>44</v>
      </c>
      <c r="B20" s="16">
        <v>0</v>
      </c>
    </row>
    <row r="21" spans="1:2" ht="20.100000000000001" customHeight="1" x14ac:dyDescent="0.25">
      <c r="A21" s="7"/>
      <c r="B21" s="16"/>
    </row>
    <row r="22" spans="1:2" ht="20.100000000000001" customHeight="1" x14ac:dyDescent="0.25">
      <c r="A22" s="7"/>
      <c r="B22" s="16"/>
    </row>
    <row r="23" spans="1:2" ht="20.100000000000001" customHeight="1" x14ac:dyDescent="0.25">
      <c r="A23" s="7"/>
      <c r="B23" s="16"/>
    </row>
    <row r="24" spans="1:2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24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817</v>
      </c>
      <c r="C6" s="13">
        <v>648</v>
      </c>
      <c r="D6" s="13">
        <v>16</v>
      </c>
      <c r="E6" s="14">
        <v>1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9</v>
      </c>
      <c r="D9" s="26"/>
    </row>
    <row r="10" spans="1:5" ht="20.100000000000001" customHeight="1" x14ac:dyDescent="0.25">
      <c r="A10" s="7" t="s">
        <v>40</v>
      </c>
      <c r="B10" s="16">
        <v>121</v>
      </c>
      <c r="D10" s="22"/>
    </row>
    <row r="11" spans="1:5" ht="20.100000000000001" customHeight="1" x14ac:dyDescent="0.25">
      <c r="A11" s="7" t="s">
        <v>11</v>
      </c>
      <c r="B11" s="16">
        <v>216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1</v>
      </c>
    </row>
    <row r="17" spans="1:2" ht="20.100000000000001" customHeight="1" x14ac:dyDescent="0.25">
      <c r="A17" s="7" t="s">
        <v>14</v>
      </c>
      <c r="B17" s="16">
        <v>80</v>
      </c>
    </row>
    <row r="18" spans="1:2" ht="20.100000000000001" customHeight="1" x14ac:dyDescent="0.25">
      <c r="A18" s="7" t="s">
        <v>43</v>
      </c>
      <c r="B18" s="16">
        <v>119</v>
      </c>
    </row>
    <row r="19" spans="1:2" ht="20.100000000000001" customHeight="1" x14ac:dyDescent="0.25">
      <c r="A19" s="7" t="s">
        <v>10</v>
      </c>
      <c r="B19" s="16">
        <v>84</v>
      </c>
    </row>
    <row r="20" spans="1:2" ht="20.100000000000001" customHeight="1" x14ac:dyDescent="0.25">
      <c r="A20" s="7" t="s">
        <v>44</v>
      </c>
      <c r="B20" s="16">
        <v>1</v>
      </c>
    </row>
    <row r="21" spans="1:2" ht="20.100000000000001" customHeight="1" x14ac:dyDescent="0.25">
      <c r="A21" s="7"/>
      <c r="B21" s="16"/>
    </row>
    <row r="22" spans="1:2" ht="20.100000000000001" customHeight="1" x14ac:dyDescent="0.25">
      <c r="A22" s="7"/>
      <c r="B22" s="16"/>
    </row>
    <row r="23" spans="1:2" ht="20.100000000000001" customHeight="1" x14ac:dyDescent="0.25">
      <c r="A23" s="7"/>
      <c r="B23" s="16"/>
    </row>
    <row r="24" spans="1:2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24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869</v>
      </c>
      <c r="C6" s="13">
        <v>660</v>
      </c>
      <c r="D6" s="13">
        <v>5</v>
      </c>
      <c r="E6" s="14">
        <v>2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10</v>
      </c>
      <c r="D9" s="26"/>
    </row>
    <row r="10" spans="1:5" ht="20.100000000000001" customHeight="1" x14ac:dyDescent="0.25">
      <c r="A10" s="7" t="s">
        <v>40</v>
      </c>
      <c r="B10" s="16">
        <v>121</v>
      </c>
      <c r="D10" s="22"/>
    </row>
    <row r="11" spans="1:5" ht="20.100000000000001" customHeight="1" x14ac:dyDescent="0.25">
      <c r="A11" s="7" t="s">
        <v>11</v>
      </c>
      <c r="B11" s="16">
        <v>203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1</v>
      </c>
    </row>
    <row r="14" spans="1:5" ht="20.100000000000001" customHeight="1" x14ac:dyDescent="0.25">
      <c r="A14" s="7" t="s">
        <v>13</v>
      </c>
      <c r="B14" s="16">
        <v>2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1</v>
      </c>
    </row>
    <row r="17" spans="1:2" customFormat="1" ht="20.100000000000001" customHeight="1" x14ac:dyDescent="0.25">
      <c r="A17" s="7" t="s">
        <v>14</v>
      </c>
      <c r="B17" s="16">
        <v>81</v>
      </c>
    </row>
    <row r="18" spans="1:2" customFormat="1" ht="20.100000000000001" customHeight="1" x14ac:dyDescent="0.25">
      <c r="A18" s="7" t="s">
        <v>43</v>
      </c>
      <c r="B18" s="16">
        <v>139</v>
      </c>
    </row>
    <row r="19" spans="1:2" customFormat="1" ht="20.100000000000001" customHeight="1" x14ac:dyDescent="0.25">
      <c r="A19" s="7" t="s">
        <v>10</v>
      </c>
      <c r="B19" s="16">
        <v>92</v>
      </c>
    </row>
    <row r="20" spans="1:2" customFormat="1" ht="20.100000000000001" customHeight="1" x14ac:dyDescent="0.25">
      <c r="A20" s="7" t="s">
        <v>44</v>
      </c>
      <c r="B20" s="16">
        <v>2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C16" sqref="C16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25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572</v>
      </c>
      <c r="C6" s="13">
        <v>472</v>
      </c>
      <c r="D6" s="13">
        <v>6</v>
      </c>
      <c r="E6" s="14">
        <v>3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8</v>
      </c>
      <c r="D9" s="26"/>
    </row>
    <row r="10" spans="1:5" ht="20.100000000000001" customHeight="1" x14ac:dyDescent="0.25">
      <c r="A10" s="7" t="s">
        <v>40</v>
      </c>
      <c r="B10" s="16">
        <v>129</v>
      </c>
      <c r="D10" s="22"/>
    </row>
    <row r="11" spans="1:5" ht="20.100000000000001" customHeight="1" x14ac:dyDescent="0.25">
      <c r="A11" s="7" t="s">
        <v>11</v>
      </c>
      <c r="B11" s="16">
        <v>99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9</v>
      </c>
    </row>
    <row r="17" spans="1:2" customFormat="1" ht="20.100000000000001" customHeight="1" x14ac:dyDescent="0.25">
      <c r="A17" s="7" t="s">
        <v>14</v>
      </c>
      <c r="B17" s="16">
        <v>66</v>
      </c>
    </row>
    <row r="18" spans="1:2" customFormat="1" ht="20.100000000000001" customHeight="1" x14ac:dyDescent="0.25">
      <c r="A18" s="7" t="s">
        <v>43</v>
      </c>
      <c r="B18" s="16">
        <v>78</v>
      </c>
    </row>
    <row r="19" spans="1:2" customFormat="1" ht="20.100000000000001" customHeight="1" x14ac:dyDescent="0.25">
      <c r="A19" s="7" t="s">
        <v>10</v>
      </c>
      <c r="B19" s="16">
        <v>72</v>
      </c>
    </row>
    <row r="20" spans="1:2" customFormat="1" ht="20.100000000000001" customHeight="1" x14ac:dyDescent="0.25">
      <c r="A20" s="7" t="s">
        <v>44</v>
      </c>
      <c r="B20" s="16">
        <v>2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25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622</v>
      </c>
      <c r="C6" s="13">
        <v>527</v>
      </c>
      <c r="D6" s="13">
        <v>0</v>
      </c>
      <c r="E6" s="14">
        <v>10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17</v>
      </c>
      <c r="D9" s="26"/>
    </row>
    <row r="10" spans="1:5" ht="20.100000000000001" customHeight="1" x14ac:dyDescent="0.25">
      <c r="A10" s="7" t="s">
        <v>40</v>
      </c>
      <c r="B10" s="16">
        <v>128</v>
      </c>
      <c r="D10" s="22"/>
    </row>
    <row r="11" spans="1:5" ht="20.100000000000001" customHeight="1" x14ac:dyDescent="0.25">
      <c r="A11" s="7" t="s">
        <v>11</v>
      </c>
      <c r="B11" s="16">
        <v>109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1</v>
      </c>
    </row>
    <row r="14" spans="1:5" ht="20.100000000000001" customHeight="1" x14ac:dyDescent="0.25">
      <c r="A14" s="7" t="s">
        <v>13</v>
      </c>
      <c r="B14" s="16">
        <v>1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2</v>
      </c>
    </row>
    <row r="17" spans="1:2" customFormat="1" ht="20.100000000000001" customHeight="1" x14ac:dyDescent="0.25">
      <c r="A17" s="7" t="s">
        <v>14</v>
      </c>
      <c r="B17" s="16">
        <v>109</v>
      </c>
    </row>
    <row r="18" spans="1:2" customFormat="1" ht="20.100000000000001" customHeight="1" x14ac:dyDescent="0.25">
      <c r="A18" s="7" t="s">
        <v>43</v>
      </c>
      <c r="B18" s="16">
        <v>63</v>
      </c>
    </row>
    <row r="19" spans="1:2" customFormat="1" ht="20.100000000000001" customHeight="1" x14ac:dyDescent="0.25">
      <c r="A19" s="7" t="s">
        <v>10</v>
      </c>
      <c r="B19" s="16">
        <v>84</v>
      </c>
    </row>
    <row r="20" spans="1:2" customFormat="1" ht="20.100000000000001" customHeight="1" x14ac:dyDescent="0.25">
      <c r="A20" s="7" t="s">
        <v>44</v>
      </c>
      <c r="B20" s="16">
        <v>2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27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642</v>
      </c>
      <c r="C6" s="13">
        <v>518</v>
      </c>
      <c r="D6" s="13">
        <v>8</v>
      </c>
      <c r="E6" s="14">
        <v>5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7</v>
      </c>
      <c r="D9" s="26"/>
    </row>
    <row r="10" spans="1:5" ht="20.100000000000001" customHeight="1" x14ac:dyDescent="0.25">
      <c r="A10" s="7" t="s">
        <v>40</v>
      </c>
      <c r="B10" s="16">
        <v>79</v>
      </c>
      <c r="D10" s="22"/>
    </row>
    <row r="11" spans="1:5" ht="20.100000000000001" customHeight="1" x14ac:dyDescent="0.25">
      <c r="A11" s="7" t="s">
        <v>11</v>
      </c>
      <c r="B11" s="16">
        <v>205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1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2</v>
      </c>
    </row>
    <row r="17" spans="1:2" customFormat="1" ht="20.100000000000001" customHeight="1" x14ac:dyDescent="0.25">
      <c r="A17" s="7" t="s">
        <v>14</v>
      </c>
      <c r="B17" s="16">
        <v>38</v>
      </c>
    </row>
    <row r="18" spans="1:2" customFormat="1" ht="20.100000000000001" customHeight="1" x14ac:dyDescent="0.25">
      <c r="A18" s="7" t="s">
        <v>43</v>
      </c>
      <c r="B18" s="16">
        <v>111</v>
      </c>
    </row>
    <row r="19" spans="1:2" customFormat="1" ht="20.100000000000001" customHeight="1" x14ac:dyDescent="0.25">
      <c r="A19" s="7" t="s">
        <v>10</v>
      </c>
      <c r="B19" s="16">
        <v>59</v>
      </c>
    </row>
    <row r="20" spans="1:2" customFormat="1" ht="20.100000000000001" customHeight="1" x14ac:dyDescent="0.25">
      <c r="A20" s="7" t="s">
        <v>44</v>
      </c>
      <c r="B20" s="16">
        <v>2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27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694</v>
      </c>
      <c r="C6" s="13">
        <v>576</v>
      </c>
      <c r="D6" s="13">
        <v>6</v>
      </c>
      <c r="E6" s="14">
        <v>4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4</v>
      </c>
      <c r="D9" s="26"/>
    </row>
    <row r="10" spans="1:5" ht="20.100000000000001" customHeight="1" x14ac:dyDescent="0.25">
      <c r="A10" s="7" t="s">
        <v>40</v>
      </c>
      <c r="B10" s="16">
        <v>93</v>
      </c>
      <c r="D10" s="22"/>
    </row>
    <row r="11" spans="1:5" ht="20.100000000000001" customHeight="1" x14ac:dyDescent="0.25">
      <c r="A11" s="7" t="s">
        <v>11</v>
      </c>
      <c r="B11" s="16">
        <v>223</v>
      </c>
      <c r="D11" s="22"/>
    </row>
    <row r="12" spans="1:5" ht="20.100000000000001" customHeight="1" x14ac:dyDescent="0.25">
      <c r="A12" s="7" t="s">
        <v>12</v>
      </c>
      <c r="B12" s="16">
        <v>1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1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2</v>
      </c>
    </row>
    <row r="17" spans="1:2" customFormat="1" ht="20.100000000000001" customHeight="1" x14ac:dyDescent="0.25">
      <c r="A17" s="7" t="s">
        <v>14</v>
      </c>
      <c r="B17" s="16">
        <v>52</v>
      </c>
    </row>
    <row r="18" spans="1:2" customFormat="1" ht="20.100000000000001" customHeight="1" x14ac:dyDescent="0.25">
      <c r="A18" s="7" t="s">
        <v>43</v>
      </c>
      <c r="B18" s="16">
        <v>107</v>
      </c>
    </row>
    <row r="19" spans="1:2" customFormat="1" ht="20.100000000000001" customHeight="1" x14ac:dyDescent="0.25">
      <c r="A19" s="7" t="s">
        <v>10</v>
      </c>
      <c r="B19" s="16">
        <v>82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C6" sqref="C6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28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495</v>
      </c>
      <c r="C6" s="13">
        <v>372</v>
      </c>
      <c r="D6" s="13">
        <v>6</v>
      </c>
      <c r="E6" s="14">
        <v>4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3</v>
      </c>
      <c r="D9" s="26"/>
    </row>
    <row r="10" spans="1:5" ht="20.100000000000001" customHeight="1" x14ac:dyDescent="0.25">
      <c r="A10" s="7" t="s">
        <v>40</v>
      </c>
      <c r="B10" s="16">
        <v>75</v>
      </c>
      <c r="D10" s="22"/>
    </row>
    <row r="11" spans="1:5" ht="20.100000000000001" customHeight="1" x14ac:dyDescent="0.25">
      <c r="A11" s="7" t="s">
        <v>11</v>
      </c>
      <c r="B11" s="16">
        <v>112</v>
      </c>
      <c r="D11" s="22"/>
    </row>
    <row r="12" spans="1:5" ht="20.100000000000001" customHeight="1" x14ac:dyDescent="0.25">
      <c r="A12" s="7" t="s">
        <v>12</v>
      </c>
      <c r="B12" s="16">
        <v>1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1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5</v>
      </c>
    </row>
    <row r="17" spans="1:2" customFormat="1" ht="20.100000000000001" customHeight="1" x14ac:dyDescent="0.25">
      <c r="A17" s="7" t="s">
        <v>14</v>
      </c>
      <c r="B17" s="16">
        <v>48</v>
      </c>
    </row>
    <row r="18" spans="1:2" customFormat="1" ht="20.100000000000001" customHeight="1" x14ac:dyDescent="0.25">
      <c r="A18" s="7" t="s">
        <v>43</v>
      </c>
      <c r="B18" s="16">
        <v>70</v>
      </c>
    </row>
    <row r="19" spans="1:2" customFormat="1" ht="20.100000000000001" customHeight="1" x14ac:dyDescent="0.25">
      <c r="A19" s="7" t="s">
        <v>10</v>
      </c>
      <c r="B19" s="16">
        <v>45</v>
      </c>
    </row>
    <row r="20" spans="1:2" customFormat="1" ht="20.100000000000001" customHeight="1" x14ac:dyDescent="0.25">
      <c r="A20" s="7" t="s">
        <v>44</v>
      </c>
      <c r="B20" s="16">
        <v>1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28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456</v>
      </c>
      <c r="C6" s="13">
        <v>369</v>
      </c>
      <c r="D6" s="13">
        <v>6</v>
      </c>
      <c r="E6" s="14">
        <v>4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5</v>
      </c>
      <c r="D9" s="26"/>
    </row>
    <row r="10" spans="1:5" ht="20.100000000000001" customHeight="1" x14ac:dyDescent="0.25">
      <c r="A10" s="7" t="s">
        <v>40</v>
      </c>
      <c r="B10" s="16">
        <v>69</v>
      </c>
      <c r="D10" s="22"/>
    </row>
    <row r="11" spans="1:5" ht="20.100000000000001" customHeight="1" x14ac:dyDescent="0.25">
      <c r="A11" s="7" t="s">
        <v>11</v>
      </c>
      <c r="B11" s="16">
        <v>128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1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0</v>
      </c>
    </row>
    <row r="17" spans="1:2" customFormat="1" ht="20.100000000000001" customHeight="1" x14ac:dyDescent="0.25">
      <c r="A17" s="7" t="s">
        <v>14</v>
      </c>
      <c r="B17" s="16">
        <v>44</v>
      </c>
    </row>
    <row r="18" spans="1:2" customFormat="1" ht="20.100000000000001" customHeight="1" x14ac:dyDescent="0.25">
      <c r="A18" s="7" t="s">
        <v>43</v>
      </c>
      <c r="B18" s="16">
        <v>65</v>
      </c>
    </row>
    <row r="19" spans="1:2" customFormat="1" ht="20.100000000000001" customHeight="1" x14ac:dyDescent="0.25">
      <c r="A19" s="7" t="s">
        <v>10</v>
      </c>
      <c r="B19" s="16">
        <v>45</v>
      </c>
    </row>
    <row r="20" spans="1:2" customFormat="1" ht="20.100000000000001" customHeight="1" x14ac:dyDescent="0.25">
      <c r="A20" s="7" t="s">
        <v>44</v>
      </c>
      <c r="B20" s="16">
        <v>3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14" sqref="E14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29</v>
      </c>
      <c r="D3" s="11" t="s">
        <v>18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731</v>
      </c>
      <c r="C6" s="13">
        <f>SUM(B9:B24)+D6+E6-D9+1</f>
        <v>577</v>
      </c>
      <c r="D6" s="13">
        <v>7</v>
      </c>
      <c r="E6" s="14">
        <v>4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14</v>
      </c>
      <c r="D9" s="26"/>
    </row>
    <row r="10" spans="1:5" ht="20.100000000000001" customHeight="1" x14ac:dyDescent="0.25">
      <c r="A10" s="7" t="s">
        <v>40</v>
      </c>
      <c r="B10" s="16">
        <v>87</v>
      </c>
      <c r="D10" s="22"/>
    </row>
    <row r="11" spans="1:5" ht="20.100000000000001" customHeight="1" x14ac:dyDescent="0.25">
      <c r="A11" s="7" t="s">
        <v>11</v>
      </c>
      <c r="B11" s="16">
        <v>229</v>
      </c>
      <c r="D11" s="22"/>
    </row>
    <row r="12" spans="1:5" ht="20.100000000000001" customHeight="1" x14ac:dyDescent="0.25">
      <c r="A12" s="7" t="s">
        <v>12</v>
      </c>
      <c r="B12" s="16">
        <v>2</v>
      </c>
      <c r="D12" s="26"/>
    </row>
    <row r="13" spans="1:5" ht="20.100000000000001" customHeight="1" x14ac:dyDescent="0.25">
      <c r="A13" s="7" t="s">
        <v>41</v>
      </c>
      <c r="B13" s="16">
        <v>3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0</v>
      </c>
    </row>
    <row r="17" spans="1:2" customFormat="1" ht="20.100000000000001" customHeight="1" x14ac:dyDescent="0.25">
      <c r="A17" s="7" t="s">
        <v>14</v>
      </c>
      <c r="B17" s="16">
        <v>65</v>
      </c>
    </row>
    <row r="18" spans="1:2" customFormat="1" ht="20.100000000000001" customHeight="1" x14ac:dyDescent="0.25">
      <c r="A18" s="7" t="s">
        <v>43</v>
      </c>
      <c r="B18" s="16">
        <v>105</v>
      </c>
    </row>
    <row r="19" spans="1:2" customFormat="1" ht="20.100000000000001" customHeight="1" x14ac:dyDescent="0.25">
      <c r="A19" s="7" t="s">
        <v>10</v>
      </c>
      <c r="B19" s="16">
        <v>57</v>
      </c>
    </row>
    <row r="20" spans="1:2" customFormat="1" ht="20.100000000000001" customHeight="1" x14ac:dyDescent="0.25">
      <c r="A20" s="7" t="s">
        <v>44</v>
      </c>
      <c r="B20" s="16">
        <v>3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G16" sqref="G16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A2" t="s">
        <v>45</v>
      </c>
      <c r="B2" s="3" t="s">
        <v>0</v>
      </c>
      <c r="C2" s="3" t="s">
        <v>49</v>
      </c>
      <c r="D2" s="3" t="s">
        <v>50</v>
      </c>
    </row>
    <row r="3" spans="1:5" ht="15.75" thickBot="1" x14ac:dyDescent="0.3">
      <c r="A3" t="s">
        <v>46</v>
      </c>
      <c r="B3" s="9" t="s">
        <v>37</v>
      </c>
      <c r="C3" s="10" t="s">
        <v>54</v>
      </c>
      <c r="D3" s="11" t="s">
        <v>55</v>
      </c>
    </row>
    <row r="4" spans="1:5" x14ac:dyDescent="0.25">
      <c r="A4" t="s">
        <v>47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f>SUM('01-001-U'!B6,'01-001-U'!B6,'01-002-B'!B6,'01-003-A'!B6,'01-003-B'!B6,'01-004-A'!B6,'01-004-B'!B6,'01-005-A'!B6,'01-005-B'!B6,'01-006-A'!B6,'01-006-B'!B6,'01-007-A'!B6,'01-007-B'!B6,'01-008-A'!B6,'01-008-B'!B6,'01-009-U'!B6,'01-010-A'!B6,'01-010-B'!B6,'01-011-A'!B6,'01-011-B'!B6,'01-012-A'!B6,'01-012-B'!B6,'01-013-A'!B6,'01-013-B'!B6,'01-013-C'!B6,'01-014-A'!B6,'01-014-B'!B6,)</f>
        <v>17538</v>
      </c>
      <c r="C6" s="12">
        <f>SUM('01-001-U'!C6,'01-001-U'!C6,'01-002-B'!C6,'01-003-A'!C6,'01-003-B'!C6,'01-004-A'!C6,'01-004-B'!C6,'01-005-A'!C6,'01-005-B'!C6,'01-006-A'!C6,'01-006-B'!C6,'01-007-A'!C6,'01-007-B'!C6,'01-008-A'!C6,'01-008-B'!C6,'01-009-U'!C6,'01-010-A'!C6,'01-010-B'!C6,'01-011-A'!C6,'01-011-B'!C6,'01-012-A'!C6,'01-012-B'!C6,'01-013-A'!C6,'01-013-B'!C6,'01-013-C'!C6,'01-014-A'!C6,'01-014-B'!C6) +16</f>
        <v>14206</v>
      </c>
      <c r="D6" s="12">
        <f>SUM('01-001-U'!D6,'01-001-U'!D6,'01-002-B'!D6,'01-003-A'!D6,'01-003-B'!D6,'01-004-A'!D6,'01-004-B'!D6,'01-005-A'!D6,'01-005-B'!D6,'01-006-A'!D6,'01-006-B'!D6,'01-007-A'!D6,'01-007-B'!D6,'01-008-A'!D6,'01-008-B'!D6,'01-009-U'!D6,'01-010-A'!D6,'01-010-B'!D6,'01-011-A'!D6,'01-011-B'!D6,'01-012-A'!D6,'01-012-B'!D6,'01-013-A'!D6,'01-013-B'!D6,'01-013-C'!D6,'01-014-A'!D6,'01-014-B'!D6)</f>
        <v>167</v>
      </c>
      <c r="E6" s="12">
        <f>SUM('01-001-U'!E6,'01-001-U'!E6,'01-002-B'!E6,'01-003-A'!E6,'01-003-B'!E6,'01-004-A'!E6,'01-004-B'!E6,'01-005-A'!E6,'01-005-B'!E6,'01-006-A'!E6,'01-006-B'!E6,'01-007-A'!E6,'01-007-B'!E6,'01-008-A'!E6,'01-008-B'!E6,'01-009-U'!E6,'01-010-A'!E6,'01-010-B'!E6,'01-011-A'!E6,'01-011-B'!E6,'01-012-A'!E6,'01-012-B'!E6,'01-013-A'!E6,'01-013-B'!E6,'01-013-C'!E6,'01-014-A'!E6,'01-014-B'!E6)</f>
        <v>127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thickBot="1" x14ac:dyDescent="0.3">
      <c r="A9" s="6" t="s">
        <v>9</v>
      </c>
      <c r="B9" s="12">
        <f>SUM('01-001-U'!B9,'01-002-A'!B9,'01-002-B'!B9,'01-003-A'!B9,'01-003-B'!B9,'01-004-A'!B9,'01-004-B'!B9,'01-005-A'!B9,'01-005-B'!B9,'01-006-A'!B9,'01-006-B'!B9,'01-007-A'!B9,'01-007-B'!B9,'01-008-A'!B9,'01-008-B'!B9,'01-009-U'!B9,'01-010-A'!B9,'01-010-B'!B9,'01-011-A'!B9,'01-011-B'!B9,'01-012-A'!B9,'01-012-B'!B9,'01-013-A'!B9,'01-013-B'!B9,'01-013-C'!B9,'01-014-A'!B9,'01-014-B'!B9)</f>
        <v>254</v>
      </c>
      <c r="D9" s="20"/>
    </row>
    <row r="10" spans="1:5" ht="20.100000000000001" customHeight="1" thickBot="1" x14ac:dyDescent="0.3">
      <c r="A10" s="7" t="s">
        <v>40</v>
      </c>
      <c r="B10" s="12">
        <f>SUM('01-001-U'!B10,'01-002-A'!B10,'01-002-B'!B10,'01-003-A'!B10,'01-003-B'!B10,'01-004-A'!B10,'01-004-B'!B10,'01-005-A'!B10,'01-005-B'!B10,'01-006-A'!B10,'01-006-B'!B10,'01-007-A'!B10,'01-007-B'!B10,'01-008-A'!B10,'01-008-B'!B10,'01-009-U'!B10,'01-010-A'!B10,'01-010-B'!B10,'01-011-A'!B10,'01-011-B'!B10,'01-012-A'!B10,'01-012-B'!B10,'01-013-A'!B10,'01-013-B'!B10,'01-013-C'!B10,'01-014-A'!B10,'01-014-B'!B10)</f>
        <v>3086</v>
      </c>
      <c r="D10" s="22"/>
    </row>
    <row r="11" spans="1:5" ht="20.100000000000001" customHeight="1" thickBot="1" x14ac:dyDescent="0.3">
      <c r="A11" s="7" t="s">
        <v>11</v>
      </c>
      <c r="B11" s="12">
        <f>SUM('01-001-U'!B11,'01-002-A'!B11,'01-002-B'!B11,'01-003-A'!B11,'01-003-B'!B11,'01-004-A'!B11,'01-004-B'!B11,'01-005-A'!B11,'01-005-B'!B11,'01-006-A'!B11,'01-006-B'!B11,'01-007-A'!B11,'01-007-B'!B11,'01-008-A'!B11,'01-008-B'!B11,'01-009-U'!B11,'01-010-A'!B11,'01-010-B'!B11,'01-011-A'!B11,'01-011-B'!B11,'01-012-A'!B11,'01-012-B'!B11,'01-013-A'!B11,'01-013-B'!B11,'01-013-C'!B11,'01-014-A'!B11,'01-014-B'!B11)</f>
        <v>4194</v>
      </c>
      <c r="D11" s="22"/>
    </row>
    <row r="12" spans="1:5" ht="20.100000000000001" customHeight="1" thickBot="1" x14ac:dyDescent="0.3">
      <c r="A12" s="7" t="s">
        <v>12</v>
      </c>
      <c r="B12" s="12">
        <f>SUM('01-001-U'!B12,'01-002-A'!B12,'01-002-B'!B12,'01-003-A'!B12,'01-003-B'!B12,'01-004-A'!B12,'01-004-B'!B12,'01-005-A'!B12,'01-005-B'!B12,'01-006-A'!B12,'01-006-B'!B12,'01-007-A'!B12,'01-007-B'!B12,'01-008-A'!B12,'01-008-B'!B12,'01-009-U'!B12,'01-010-A'!B12,'01-010-B'!B12,'01-011-A'!B12,'01-011-B'!B12,'01-012-A'!B12,'01-012-B'!B12,'01-013-A'!B12,'01-013-B'!B12,'01-013-C'!B12,'01-014-A'!B12,'01-014-B'!B12)</f>
        <v>8</v>
      </c>
      <c r="D12" s="20"/>
    </row>
    <row r="13" spans="1:5" ht="20.100000000000001" customHeight="1" thickBot="1" x14ac:dyDescent="0.3">
      <c r="A13" s="7" t="s">
        <v>41</v>
      </c>
      <c r="B13" s="12">
        <f>SUM('01-001-U'!B13,'01-002-A'!B13,'01-002-B'!B13,'01-003-A'!B13,'01-003-B'!B13,'01-004-A'!B13,'01-004-B'!B13,'01-005-A'!B13,'01-005-B'!B13,'01-006-A'!B13,'01-006-B'!B13,'01-007-A'!B13,'01-007-B'!B13,'01-008-A'!B13,'01-008-B'!B13,'01-009-U'!B13,'01-010-A'!B13,'01-010-B'!B13,'01-011-A'!B13,'01-011-B'!B13,'01-012-A'!B13,'01-012-B'!B13,'01-013-A'!B13,'01-013-B'!B13,'01-013-C'!B13,'01-014-A'!B13,'01-014-B'!B13)</f>
        <v>9</v>
      </c>
    </row>
    <row r="14" spans="1:5" ht="20.100000000000001" customHeight="1" thickBot="1" x14ac:dyDescent="0.3">
      <c r="A14" s="7" t="s">
        <v>13</v>
      </c>
      <c r="B14" s="12">
        <f>SUM('01-001-U'!B14,'01-002-A'!B14,'01-002-B'!B14,'01-003-A'!B14,'01-003-B'!B14,'01-004-A'!B14,'01-004-B'!B14,'01-005-A'!B14,'01-005-B'!B14,'01-006-A'!B14,'01-006-B'!B14,'01-007-A'!B14,'01-007-B'!B14,'01-008-A'!B14,'01-008-B'!B14,'01-009-U'!B14,'01-010-A'!B14,'01-010-B'!B14,'01-011-A'!B14,'01-011-B'!B14,'01-012-A'!B14,'01-012-B'!B14,'01-013-A'!B14,'01-013-B'!B14,'01-013-C'!B14,'01-014-A'!B14,'01-014-B'!B14)</f>
        <v>10</v>
      </c>
    </row>
    <row r="15" spans="1:5" ht="20.100000000000001" customHeight="1" thickBot="1" x14ac:dyDescent="0.3">
      <c r="A15" s="7" t="s">
        <v>15</v>
      </c>
      <c r="B15" s="12">
        <f>SUM('01-001-U'!B15,'01-002-A'!B15,'01-002-B'!B15,'01-003-A'!B15,'01-003-B'!B15,'01-004-A'!B15,'01-004-B'!B15,'01-005-A'!B15,'01-005-B'!B15,'01-006-A'!B15,'01-006-B'!B15,'01-007-A'!B15,'01-007-B'!B15,'01-008-A'!B15,'01-008-B'!B15,'01-009-U'!B15,'01-010-A'!B15,'01-010-B'!B15,'01-011-A'!B15,'01-011-B'!B15,'01-012-A'!B15,'01-012-B'!B15,'01-013-A'!B15,'01-013-B'!B15,'01-013-C'!B15,'01-014-A'!B15,'01-014-B'!B15)</f>
        <v>14</v>
      </c>
    </row>
    <row r="16" spans="1:5" ht="20.100000000000001" customHeight="1" thickBot="1" x14ac:dyDescent="0.3">
      <c r="A16" s="7" t="s">
        <v>42</v>
      </c>
      <c r="B16" s="12">
        <f>SUM('01-001-U'!B16,'01-002-A'!B16,'01-002-B'!B16,'01-003-A'!B16,'01-003-B'!B16,'01-004-A'!B16,'01-004-B'!B16,'01-005-A'!B16,'01-005-B'!B16,'01-006-A'!B16,'01-006-B'!B16,'01-007-A'!B16,'01-007-B'!B16,'01-008-A'!B16,'01-008-B'!B16,'01-009-U'!B16,'01-010-A'!B16,'01-010-B'!B16,'01-011-A'!B16,'01-011-B'!B16,'01-012-A'!B16,'01-012-B'!B16,'01-013-A'!B16,'01-013-B'!B16,'01-013-C'!B16,'01-014-A'!B16,'01-014-B'!B16)</f>
        <v>86</v>
      </c>
    </row>
    <row r="17" spans="1:2" customFormat="1" ht="20.100000000000001" customHeight="1" thickBot="1" x14ac:dyDescent="0.3">
      <c r="A17" s="7" t="s">
        <v>14</v>
      </c>
      <c r="B17" s="12">
        <f>SUM('01-001-U'!B17,'01-002-A'!B17,'01-002-B'!B17,'01-003-A'!B17,'01-003-B'!B17,'01-004-A'!B17,'01-004-B'!B17,'01-005-A'!B17,'01-005-B'!B17,'01-006-A'!B17,'01-006-B'!B17,'01-007-A'!B17,'01-007-B'!B17,'01-008-A'!B17,'01-008-B'!B17,'01-009-U'!B17,'01-010-A'!B17,'01-010-B'!B17,'01-011-A'!B17,'01-011-B'!B17,'01-012-A'!B17,'01-012-B'!B17,'01-013-A'!B17,'01-013-B'!B17,'01-013-C'!B17,'01-014-A'!B17,'01-014-B'!B17)</f>
        <v>1885</v>
      </c>
    </row>
    <row r="18" spans="1:2" customFormat="1" ht="20.100000000000001" customHeight="1" thickBot="1" x14ac:dyDescent="0.3">
      <c r="A18" s="7" t="s">
        <v>43</v>
      </c>
      <c r="B18" s="12">
        <f>SUM('01-001-U'!B18,'01-002-A'!B18,'01-002-B'!B18,'01-003-A'!B18,'01-003-B'!B18,'01-004-A'!B18,'01-004-B'!B18,'01-005-A'!B18,'01-005-B'!B18,'01-006-A'!B18,'01-006-B'!B18,'01-007-A'!B18,'01-007-B'!B18,'01-008-A'!B18,'01-008-B'!B18,'01-009-U'!B18,'01-010-A'!B18,'01-010-B'!B18,'01-011-A'!B18,'01-011-B'!B18,'01-012-A'!B18,'01-012-B'!B18,'01-013-A'!B18,'01-013-B'!B18,'01-013-C'!B18,'01-014-A'!B18,'01-014-B'!B18)</f>
        <v>2585</v>
      </c>
    </row>
    <row r="19" spans="1:2" customFormat="1" ht="20.100000000000001" customHeight="1" thickBot="1" x14ac:dyDescent="0.3">
      <c r="A19" s="7" t="s">
        <v>10</v>
      </c>
      <c r="B19" s="12">
        <f>SUM('01-001-U'!B19,'01-002-A'!B19,'01-002-B'!B19,'01-003-A'!B19,'01-003-B'!B19,'01-004-A'!B19,'01-004-B'!B19,'01-005-A'!B19,'01-005-B'!B19,'01-006-A'!B19,'01-006-B'!B19,'01-007-A'!B19,'01-007-B'!B19,'01-008-A'!B19,'01-008-B'!B19,'01-009-U'!B19,'01-010-A'!B19,'01-010-B'!B19,'01-011-A'!B19,'01-011-B'!B19,'01-012-A'!B19,'01-012-B'!B19,'01-013-A'!B19,'01-013-B'!B19,'01-013-C'!B19,'01-014-A'!B19,'01-014-B'!B19)</f>
        <v>1712</v>
      </c>
    </row>
    <row r="20" spans="1:2" customFormat="1" ht="20.100000000000001" customHeight="1" thickBot="1" x14ac:dyDescent="0.3">
      <c r="A20" s="7" t="s">
        <v>44</v>
      </c>
      <c r="B20" s="12">
        <f>SUM('01-001-U'!B20,'01-002-A'!B20,'01-002-B'!B20,'01-003-A'!B20,'01-003-B'!B20,'01-004-A'!B20,'01-004-B'!B20,'01-005-A'!B20,'01-005-B'!B20,'01-006-A'!B20,'01-006-B'!B20,'01-007-A'!B20,'01-007-B'!B20,'01-008-A'!B20,'01-008-B'!B20,'01-009-U'!B20,'01-010-A'!B20,'01-010-B'!B20,'01-011-A'!B20,'01-011-B'!B20,'01-012-A'!B20,'01-012-B'!B20,'01-013-A'!B20,'01-013-B'!B20,'01-013-C'!B20,'01-014-A'!B20,'01-014-B'!B20)</f>
        <v>33</v>
      </c>
    </row>
    <row r="21" spans="1:2" customFormat="1" ht="20.100000000000001" customHeight="1" thickBot="1" x14ac:dyDescent="0.3">
      <c r="A21" s="7"/>
      <c r="B21" s="12"/>
    </row>
    <row r="22" spans="1:2" customFormat="1" ht="20.100000000000001" customHeight="1" thickBot="1" x14ac:dyDescent="0.3">
      <c r="A22" s="7"/>
      <c r="B22" s="12"/>
    </row>
    <row r="23" spans="1:2" customFormat="1" ht="20.100000000000001" customHeight="1" thickBot="1" x14ac:dyDescent="0.3">
      <c r="A23" s="7"/>
      <c r="B23" s="12"/>
    </row>
    <row r="24" spans="1:2" customFormat="1" ht="20.100000000000001" customHeight="1" thickBot="1" x14ac:dyDescent="0.3">
      <c r="A24" s="8"/>
      <c r="B24" s="12"/>
    </row>
  </sheetData>
  <phoneticPr fontId="5" type="noConversion"/>
  <pageMargins left="0.75" right="0.75" top="1" bottom="1" header="0.5" footer="0.5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30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596</v>
      </c>
      <c r="C6" s="13">
        <f>SUM(B9:B24)+D6+E6-D9+1</f>
        <v>499</v>
      </c>
      <c r="D6" s="13">
        <v>6</v>
      </c>
      <c r="E6" s="14">
        <v>3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10</v>
      </c>
      <c r="D9" s="26"/>
    </row>
    <row r="10" spans="1:5" ht="20.100000000000001" customHeight="1" x14ac:dyDescent="0.25">
      <c r="A10" s="7" t="s">
        <v>40</v>
      </c>
      <c r="B10" s="16">
        <v>136</v>
      </c>
      <c r="D10" s="22"/>
    </row>
    <row r="11" spans="1:5" ht="20.100000000000001" customHeight="1" x14ac:dyDescent="0.25">
      <c r="A11" s="7" t="s">
        <v>11</v>
      </c>
      <c r="B11" s="16">
        <v>127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1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6</v>
      </c>
    </row>
    <row r="17" spans="1:2" customFormat="1" ht="20.100000000000001" customHeight="1" x14ac:dyDescent="0.25">
      <c r="A17" s="7" t="s">
        <v>14</v>
      </c>
      <c r="B17" s="16">
        <v>64</v>
      </c>
    </row>
    <row r="18" spans="1:2" customFormat="1" ht="20.100000000000001" customHeight="1" x14ac:dyDescent="0.25">
      <c r="A18" s="7" t="s">
        <v>43</v>
      </c>
      <c r="B18" s="16">
        <v>103</v>
      </c>
    </row>
    <row r="19" spans="1:2" customFormat="1" ht="20.100000000000001" customHeight="1" x14ac:dyDescent="0.25">
      <c r="A19" s="7" t="s">
        <v>10</v>
      </c>
      <c r="B19" s="16">
        <v>41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30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613</v>
      </c>
      <c r="C6" s="13">
        <f>SUM(B9:B24)+D6+E6-D9</f>
        <v>510</v>
      </c>
      <c r="D6" s="13">
        <v>12</v>
      </c>
      <c r="E6" s="14">
        <v>4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10</v>
      </c>
      <c r="D9" s="26"/>
    </row>
    <row r="10" spans="1:5" ht="20.100000000000001" customHeight="1" x14ac:dyDescent="0.25">
      <c r="A10" s="7" t="s">
        <v>40</v>
      </c>
      <c r="B10" s="16">
        <v>119</v>
      </c>
      <c r="D10" s="22"/>
    </row>
    <row r="11" spans="1:5" ht="20.100000000000001" customHeight="1" x14ac:dyDescent="0.25">
      <c r="A11" s="7" t="s">
        <v>11</v>
      </c>
      <c r="B11" s="16">
        <v>126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7</v>
      </c>
    </row>
    <row r="17" spans="1:2" customFormat="1" ht="20.100000000000001" customHeight="1" x14ac:dyDescent="0.25">
      <c r="A17" s="7" t="s">
        <v>14</v>
      </c>
      <c r="B17" s="16">
        <v>80</v>
      </c>
    </row>
    <row r="18" spans="1:2" customFormat="1" ht="20.100000000000001" customHeight="1" x14ac:dyDescent="0.25">
      <c r="A18" s="7" t="s">
        <v>43</v>
      </c>
      <c r="B18" s="16">
        <v>104</v>
      </c>
    </row>
    <row r="19" spans="1:2" customFormat="1" ht="20.100000000000001" customHeight="1" x14ac:dyDescent="0.25">
      <c r="A19" s="7" t="s">
        <v>10</v>
      </c>
      <c r="B19" s="16">
        <v>46</v>
      </c>
    </row>
    <row r="20" spans="1:2" customFormat="1" ht="20.100000000000001" customHeight="1" x14ac:dyDescent="0.25">
      <c r="A20" s="7" t="s">
        <v>44</v>
      </c>
      <c r="B20" s="16">
        <v>2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31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782</v>
      </c>
      <c r="C6" s="13">
        <f>SUM(B9:B24)+D6+E6-D9+1</f>
        <v>668</v>
      </c>
      <c r="D6" s="13">
        <v>7</v>
      </c>
      <c r="E6" s="14">
        <v>8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7</v>
      </c>
      <c r="D9" s="26"/>
    </row>
    <row r="10" spans="1:5" ht="20.100000000000001" customHeight="1" x14ac:dyDescent="0.25">
      <c r="A10" s="7" t="s">
        <v>40</v>
      </c>
      <c r="B10" s="16">
        <v>191</v>
      </c>
      <c r="D10" s="22"/>
    </row>
    <row r="11" spans="1:5" ht="20.100000000000001" customHeight="1" x14ac:dyDescent="0.25">
      <c r="A11" s="7" t="s">
        <v>11</v>
      </c>
      <c r="B11" s="16">
        <v>185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3</v>
      </c>
    </row>
    <row r="17" spans="1:2" customFormat="1" ht="20.100000000000001" customHeight="1" x14ac:dyDescent="0.25">
      <c r="A17" s="7" t="s">
        <v>14</v>
      </c>
      <c r="B17" s="16">
        <v>84</v>
      </c>
    </row>
    <row r="18" spans="1:2" customFormat="1" ht="20.100000000000001" customHeight="1" x14ac:dyDescent="0.25">
      <c r="A18" s="7" t="s">
        <v>43</v>
      </c>
      <c r="B18" s="16">
        <v>98</v>
      </c>
    </row>
    <row r="19" spans="1:2" customFormat="1" ht="20.100000000000001" customHeight="1" x14ac:dyDescent="0.25">
      <c r="A19" s="7" t="s">
        <v>10</v>
      </c>
      <c r="B19" s="16">
        <v>81</v>
      </c>
    </row>
    <row r="20" spans="1:2" customFormat="1" ht="20.100000000000001" customHeight="1" x14ac:dyDescent="0.25">
      <c r="A20" s="7" t="s">
        <v>44</v>
      </c>
      <c r="B20" s="16">
        <v>3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31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707</v>
      </c>
      <c r="C6" s="13">
        <f>SUM(B9:B24)+D6+E6-D9</f>
        <v>625</v>
      </c>
      <c r="D6" s="13">
        <v>3</v>
      </c>
      <c r="E6" s="14">
        <v>2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11</v>
      </c>
      <c r="D9" s="26"/>
    </row>
    <row r="10" spans="1:5" ht="20.100000000000001" customHeight="1" x14ac:dyDescent="0.25">
      <c r="A10" s="7" t="s">
        <v>40</v>
      </c>
      <c r="B10" s="16">
        <v>169</v>
      </c>
      <c r="D10" s="22"/>
    </row>
    <row r="11" spans="1:5" ht="20.100000000000001" customHeight="1" x14ac:dyDescent="0.25">
      <c r="A11" s="7" t="s">
        <v>11</v>
      </c>
      <c r="B11" s="16">
        <v>162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3</v>
      </c>
    </row>
    <row r="17" spans="1:2" customFormat="1" ht="20.100000000000001" customHeight="1" x14ac:dyDescent="0.25">
      <c r="A17" s="7" t="s">
        <v>14</v>
      </c>
      <c r="B17" s="16">
        <v>102</v>
      </c>
    </row>
    <row r="18" spans="1:2" customFormat="1" ht="20.100000000000001" customHeight="1" x14ac:dyDescent="0.25">
      <c r="A18" s="7" t="s">
        <v>43</v>
      </c>
      <c r="B18" s="16">
        <v>100</v>
      </c>
    </row>
    <row r="19" spans="1:2" customFormat="1" ht="20.100000000000001" customHeight="1" x14ac:dyDescent="0.25">
      <c r="A19" s="7" t="s">
        <v>10</v>
      </c>
      <c r="B19" s="16">
        <v>72</v>
      </c>
    </row>
    <row r="20" spans="1:2" customFormat="1" ht="20.100000000000001" customHeight="1" x14ac:dyDescent="0.25">
      <c r="A20" s="7" t="s">
        <v>44</v>
      </c>
      <c r="B20" s="16">
        <v>1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32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698</v>
      </c>
      <c r="C6" s="13">
        <f>SUM(B9:B24)+D6+E6-D9</f>
        <v>599</v>
      </c>
      <c r="D6" s="13">
        <v>5</v>
      </c>
      <c r="E6" s="14">
        <v>4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12</v>
      </c>
      <c r="D9" s="26"/>
    </row>
    <row r="10" spans="1:5" ht="20.100000000000001" customHeight="1" x14ac:dyDescent="0.25">
      <c r="A10" s="7" t="s">
        <v>40</v>
      </c>
      <c r="B10" s="16">
        <v>149</v>
      </c>
      <c r="D10" s="22"/>
    </row>
    <row r="11" spans="1:5" ht="20.100000000000001" customHeight="1" x14ac:dyDescent="0.25">
      <c r="A11" s="7" t="s">
        <v>11</v>
      </c>
      <c r="B11" s="16">
        <v>164</v>
      </c>
      <c r="D11" s="22"/>
    </row>
    <row r="12" spans="1:5" ht="20.100000000000001" customHeight="1" x14ac:dyDescent="0.25">
      <c r="A12" s="7" t="s">
        <v>12</v>
      </c>
      <c r="B12" s="16">
        <v>1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7</v>
      </c>
    </row>
    <row r="17" spans="1:2" customFormat="1" ht="20.100000000000001" customHeight="1" x14ac:dyDescent="0.25">
      <c r="A17" s="7" t="s">
        <v>14</v>
      </c>
      <c r="B17" s="16">
        <v>101</v>
      </c>
    </row>
    <row r="18" spans="1:2" customFormat="1" ht="20.100000000000001" customHeight="1" x14ac:dyDescent="0.25">
      <c r="A18" s="7" t="s">
        <v>43</v>
      </c>
      <c r="B18" s="16">
        <v>80</v>
      </c>
    </row>
    <row r="19" spans="1:2" customFormat="1" ht="20.100000000000001" customHeight="1" x14ac:dyDescent="0.25">
      <c r="A19" s="7" t="s">
        <v>10</v>
      </c>
      <c r="B19" s="16">
        <v>75</v>
      </c>
    </row>
    <row r="20" spans="1:2" customFormat="1" ht="20.100000000000001" customHeight="1" x14ac:dyDescent="0.25">
      <c r="A20" s="7" t="s">
        <v>44</v>
      </c>
      <c r="B20" s="16">
        <v>1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32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563</v>
      </c>
      <c r="C6" s="13">
        <f>SUM(B9:B24)+D6+E6-D9+1</f>
        <v>485</v>
      </c>
      <c r="D6" s="13">
        <v>5</v>
      </c>
      <c r="E6" s="14">
        <v>7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6</v>
      </c>
      <c r="D9" s="26"/>
    </row>
    <row r="10" spans="1:5" ht="20.100000000000001" customHeight="1" x14ac:dyDescent="0.25">
      <c r="A10" s="7" t="s">
        <v>40</v>
      </c>
      <c r="B10" s="16">
        <v>137</v>
      </c>
      <c r="D10" s="22"/>
    </row>
    <row r="11" spans="1:5" ht="20.100000000000001" customHeight="1" x14ac:dyDescent="0.25">
      <c r="A11" s="7" t="s">
        <v>11</v>
      </c>
      <c r="B11" s="16">
        <v>115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2</v>
      </c>
    </row>
    <row r="16" spans="1:5" ht="20.100000000000001" customHeight="1" x14ac:dyDescent="0.25">
      <c r="A16" s="7" t="s">
        <v>42</v>
      </c>
      <c r="B16" s="16">
        <v>2</v>
      </c>
    </row>
    <row r="17" spans="1:2" customFormat="1" ht="20.100000000000001" customHeight="1" x14ac:dyDescent="0.25">
      <c r="A17" s="7" t="s">
        <v>14</v>
      </c>
      <c r="B17" s="16">
        <v>82</v>
      </c>
    </row>
    <row r="18" spans="1:2" customFormat="1" ht="20.100000000000001" customHeight="1" x14ac:dyDescent="0.25">
      <c r="A18" s="7" t="s">
        <v>43</v>
      </c>
      <c r="B18" s="16">
        <v>65</v>
      </c>
    </row>
    <row r="19" spans="1:2" customFormat="1" ht="20.100000000000001" customHeight="1" x14ac:dyDescent="0.25">
      <c r="A19" s="7" t="s">
        <v>10</v>
      </c>
      <c r="B19" s="16">
        <v>63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33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532</v>
      </c>
      <c r="C6" s="13">
        <f>SUM(B9:B24)+D6+E6-D9</f>
        <v>469</v>
      </c>
      <c r="D6" s="13">
        <v>4</v>
      </c>
      <c r="E6" s="14">
        <v>6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8</v>
      </c>
      <c r="D9" s="26"/>
    </row>
    <row r="10" spans="1:5" ht="20.100000000000001" customHeight="1" x14ac:dyDescent="0.25">
      <c r="A10" s="7" t="s">
        <v>40</v>
      </c>
      <c r="B10" s="16">
        <v>120</v>
      </c>
      <c r="D10" s="22"/>
    </row>
    <row r="11" spans="1:5" ht="20.100000000000001" customHeight="1" x14ac:dyDescent="0.25">
      <c r="A11" s="7" t="s">
        <v>11</v>
      </c>
      <c r="B11" s="16">
        <v>116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1</v>
      </c>
    </row>
    <row r="17" spans="1:2" customFormat="1" ht="20.100000000000001" customHeight="1" x14ac:dyDescent="0.25">
      <c r="A17" s="7" t="s">
        <v>14</v>
      </c>
      <c r="B17" s="16">
        <v>90</v>
      </c>
    </row>
    <row r="18" spans="1:2" customFormat="1" ht="20.100000000000001" customHeight="1" x14ac:dyDescent="0.25">
      <c r="A18" s="7" t="s">
        <v>43</v>
      </c>
      <c r="B18" s="16">
        <v>79</v>
      </c>
    </row>
    <row r="19" spans="1:2" customFormat="1" ht="20.100000000000001" customHeight="1" x14ac:dyDescent="0.25">
      <c r="A19" s="7" t="s">
        <v>10</v>
      </c>
      <c r="B19" s="16">
        <v>43</v>
      </c>
    </row>
    <row r="20" spans="1:2" customFormat="1" ht="20.100000000000001" customHeight="1" x14ac:dyDescent="0.25">
      <c r="A20" s="7" t="s">
        <v>44</v>
      </c>
      <c r="B20" s="16">
        <v>1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33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699</v>
      </c>
      <c r="C6" s="13">
        <f>SUM(B9:B24)+D6+E6-D9</f>
        <v>594</v>
      </c>
      <c r="D6" s="13">
        <v>9</v>
      </c>
      <c r="E6" s="14">
        <v>4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16</v>
      </c>
      <c r="D9" s="26"/>
    </row>
    <row r="10" spans="1:5" ht="20.100000000000001" customHeight="1" x14ac:dyDescent="0.25">
      <c r="A10" s="7" t="s">
        <v>40</v>
      </c>
      <c r="B10" s="16">
        <v>157</v>
      </c>
      <c r="D10" s="22"/>
    </row>
    <row r="11" spans="1:5" ht="20.100000000000001" customHeight="1" x14ac:dyDescent="0.25">
      <c r="A11" s="7" t="s">
        <v>11</v>
      </c>
      <c r="B11" s="16">
        <v>156</v>
      </c>
      <c r="D11" s="22"/>
    </row>
    <row r="12" spans="1:5" ht="20.100000000000001" customHeight="1" x14ac:dyDescent="0.25">
      <c r="A12" s="7" t="s">
        <v>12</v>
      </c>
      <c r="B12" s="16">
        <v>1</v>
      </c>
      <c r="D12" s="26"/>
    </row>
    <row r="13" spans="1:5" ht="20.100000000000001" customHeight="1" x14ac:dyDescent="0.25">
      <c r="A13" s="7" t="s">
        <v>41</v>
      </c>
      <c r="B13" s="16">
        <v>1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2</v>
      </c>
    </row>
    <row r="17" spans="1:2" customFormat="1" ht="20.100000000000001" customHeight="1" x14ac:dyDescent="0.25">
      <c r="A17" s="7" t="s">
        <v>14</v>
      </c>
      <c r="B17" s="16">
        <v>79</v>
      </c>
    </row>
    <row r="18" spans="1:2" customFormat="1" ht="20.100000000000001" customHeight="1" x14ac:dyDescent="0.25">
      <c r="A18" s="7" t="s">
        <v>43</v>
      </c>
      <c r="B18" s="16">
        <v>116</v>
      </c>
    </row>
    <row r="19" spans="1:2" customFormat="1" ht="20.100000000000001" customHeight="1" x14ac:dyDescent="0.25">
      <c r="A19" s="7" t="s">
        <v>10</v>
      </c>
      <c r="B19" s="16">
        <v>51</v>
      </c>
    </row>
    <row r="20" spans="1:2" customFormat="1" ht="20.100000000000001" customHeight="1" x14ac:dyDescent="0.25">
      <c r="A20" s="7" t="s">
        <v>44</v>
      </c>
      <c r="B20" s="16">
        <v>1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1.42578125" style="1"/>
    <col min="3" max="3" width="11.85546875" style="1" bestFit="1" customWidth="1"/>
    <col min="4" max="5" width="11.4257812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33</v>
      </c>
      <c r="D3" s="11" t="s">
        <v>26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681</v>
      </c>
      <c r="C6" s="13">
        <f>SUM(B9:B24)+D6+E6-D9</f>
        <v>591</v>
      </c>
      <c r="D6" s="13">
        <v>5</v>
      </c>
      <c r="E6" s="14">
        <v>7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15</v>
      </c>
      <c r="D9" s="26"/>
    </row>
    <row r="10" spans="1:5" ht="20.100000000000001" customHeight="1" x14ac:dyDescent="0.25">
      <c r="A10" s="7" t="s">
        <v>40</v>
      </c>
      <c r="B10" s="16">
        <v>148</v>
      </c>
      <c r="D10" s="22"/>
    </row>
    <row r="11" spans="1:5" ht="20.100000000000001" customHeight="1" x14ac:dyDescent="0.25">
      <c r="A11" s="7" t="s">
        <v>11</v>
      </c>
      <c r="B11" s="16">
        <v>140</v>
      </c>
      <c r="D11" s="22"/>
    </row>
    <row r="12" spans="1:5" ht="20.100000000000001" customHeight="1" x14ac:dyDescent="0.25">
      <c r="A12" s="7" t="s">
        <v>12</v>
      </c>
      <c r="B12" s="16">
        <v>1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7</v>
      </c>
    </row>
    <row r="17" spans="1:2" customFormat="1" ht="20.100000000000001" customHeight="1" x14ac:dyDescent="0.25">
      <c r="A17" s="7" t="s">
        <v>14</v>
      </c>
      <c r="B17" s="16">
        <v>102</v>
      </c>
    </row>
    <row r="18" spans="1:2" customFormat="1" ht="20.100000000000001" customHeight="1" x14ac:dyDescent="0.25">
      <c r="A18" s="7" t="s">
        <v>43</v>
      </c>
      <c r="B18" s="16">
        <v>112</v>
      </c>
    </row>
    <row r="19" spans="1:2" customFormat="1" ht="20.100000000000001" customHeight="1" x14ac:dyDescent="0.25">
      <c r="A19" s="7" t="s">
        <v>10</v>
      </c>
      <c r="B19" s="16">
        <v>53</v>
      </c>
    </row>
    <row r="20" spans="1:2" customFormat="1" ht="20.100000000000001" customHeight="1" x14ac:dyDescent="0.25">
      <c r="A20" s="7" t="s">
        <v>44</v>
      </c>
      <c r="B20" s="16">
        <v>1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ageMargins left="0.7" right="0.7" top="0.75" bottom="0.75" header="0.3" footer="0.3"/>
  <pageSetup paperSize="9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1.42578125" style="1"/>
    <col min="3" max="3" width="11.85546875" style="1" bestFit="1" customWidth="1"/>
    <col min="4" max="5" width="11.4257812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35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623</v>
      </c>
      <c r="C6" s="13">
        <f>SUM(B9:B24)+D6+E6-D9+2</f>
        <v>492</v>
      </c>
      <c r="D6" s="13">
        <v>6</v>
      </c>
      <c r="E6" s="14">
        <v>8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9</v>
      </c>
      <c r="D9" s="26"/>
    </row>
    <row r="10" spans="1:5" ht="20.100000000000001" customHeight="1" x14ac:dyDescent="0.25">
      <c r="A10" s="7" t="s">
        <v>40</v>
      </c>
      <c r="B10" s="16">
        <v>120</v>
      </c>
      <c r="D10" s="22"/>
    </row>
    <row r="11" spans="1:5" ht="20.100000000000001" customHeight="1" x14ac:dyDescent="0.25">
      <c r="A11" s="7" t="s">
        <v>11</v>
      </c>
      <c r="B11" s="16">
        <v>124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1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2</v>
      </c>
    </row>
    <row r="16" spans="1:5" ht="20.100000000000001" customHeight="1" x14ac:dyDescent="0.25">
      <c r="A16" s="7" t="s">
        <v>42</v>
      </c>
      <c r="B16" s="16">
        <v>6</v>
      </c>
    </row>
    <row r="17" spans="1:2" customFormat="1" ht="20.100000000000001" customHeight="1" x14ac:dyDescent="0.25">
      <c r="A17" s="7" t="s">
        <v>14</v>
      </c>
      <c r="B17" s="16">
        <v>63</v>
      </c>
    </row>
    <row r="18" spans="1:2" customFormat="1" ht="20.100000000000001" customHeight="1" x14ac:dyDescent="0.25">
      <c r="A18" s="7" t="s">
        <v>43</v>
      </c>
      <c r="B18" s="16">
        <v>97</v>
      </c>
    </row>
    <row r="19" spans="1:2" customFormat="1" ht="20.100000000000001" customHeight="1" x14ac:dyDescent="0.25">
      <c r="A19" s="7" t="s">
        <v>10</v>
      </c>
      <c r="B19" s="16">
        <v>53</v>
      </c>
    </row>
    <row r="20" spans="1:2" customFormat="1" ht="20.100000000000001" customHeight="1" x14ac:dyDescent="0.25">
      <c r="A20" s="7" t="s">
        <v>44</v>
      </c>
      <c r="B20" s="16">
        <v>1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18" sqref="E18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A2" t="s">
        <v>45</v>
      </c>
      <c r="B2" s="3" t="s">
        <v>0</v>
      </c>
      <c r="C2" s="3" t="s">
        <v>49</v>
      </c>
      <c r="D2" s="3" t="s">
        <v>50</v>
      </c>
    </row>
    <row r="3" spans="1:5" ht="15.75" thickBot="1" x14ac:dyDescent="0.3">
      <c r="A3" t="s">
        <v>46</v>
      </c>
      <c r="B3" s="9" t="s">
        <v>38</v>
      </c>
      <c r="C3" s="10" t="s">
        <v>56</v>
      </c>
      <c r="D3" s="11" t="s">
        <v>57</v>
      </c>
    </row>
    <row r="4" spans="1:5" x14ac:dyDescent="0.25">
      <c r="A4" t="s">
        <v>47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f>SUM('02-001-A'!B6,'02-001-B'!B6,'02-002-U'!B6,'02-003-A'!B6,'02-003-B'!B6,'02-004-A'!B6,'02-004-B'!B6,'02-005-A'!B6,'02-005-B'!B6,'02-006-A'!B6,'02-006-B'!B6,'02-007-A'!B6,'02-007-B'!B6,'02-008-A'!B6,'02-008-B'!B6,'02-009-A'!B6,'02-009-B'!B6,'02-010-A'!B6,'02-010-B'!B6,'02-011-A'!B6,'02-011-B'!B6,'02-012-A'!B6,'02-012-B'!B6,'02-013-A'!B6,'02-013-B'!B6,'02-014-A'!B6,'02-014-B'!B6,'02-015-A'!B6,'02-015-B'!B6,'02-004-C'!B6,'02-008-C'!B6,'02-015-C'!B6)</f>
        <v>19238</v>
      </c>
      <c r="C6" s="12">
        <f>SUM('02-001-A'!C6,'02-001-B'!C6,'02-002-U'!C6,'02-003-A'!C6,'02-003-B'!C6,'02-004-A'!C6,'02-004-B'!C6,'02-005-A'!C6,'02-005-B'!C6,'02-006-A'!C6,'02-006-B'!C6,'02-007-A'!C6,'02-007-B'!C6,'02-008-A'!C6,'02-008-B'!C6,'02-009-A'!C6,'02-009-B'!C6,'02-010-A'!C6,'02-010-B'!C6,'02-011-A'!C6,'02-011-B'!C6,'02-012-A'!C6,'02-012-B'!C6,'02-013-A'!C6,'02-013-B'!C6,'02-014-A'!C6,'02-014-B'!C6,'02-015-A'!C6,'02-015-B'!C6,'02-004-C'!C6,'02-008-C'!C6,'02-015-C'!C6) +14</f>
        <v>15820</v>
      </c>
      <c r="D6" s="12">
        <f>SUM('02-001-A'!D6,'02-001-B'!D6,'02-002-U'!D6,'02-003-A'!D6,'02-003-B'!D6,'02-004-A'!D6,'02-004-B'!D6,'02-005-A'!D6,'02-005-B'!D6,'02-006-A'!D6,'02-006-B'!D6,'02-007-A'!D6,'02-007-B'!D6,'02-008-A'!D6,'02-008-B'!D6,'02-009-A'!D6,'02-009-B'!D6,'02-010-A'!D6,'02-010-B'!D6,'02-011-A'!D6,'02-011-B'!D6,'02-012-A'!D6,'02-012-B'!D6,'02-013-A'!D6,'02-013-B'!D6,'02-014-A'!D6,'02-014-B'!D6,'02-015-A'!D6,'02-015-B'!D6,'02-004-C'!D6,'02-008-C'!D6,'02-015-C'!D6)</f>
        <v>169</v>
      </c>
      <c r="E6" s="12">
        <f>SUM('02-001-A'!E6,'02-001-B'!E6,'02-002-U'!E6,'02-003-A'!E6,'02-003-B'!E6,'02-004-A'!E6,'02-004-B'!E6,'02-005-A'!E6,'02-005-B'!E6,'02-006-A'!E6,'02-006-B'!E6,'02-007-A'!E6,'02-007-B'!E6,'02-008-A'!E6,'02-008-B'!E6,'02-009-A'!E6,'02-009-B'!E6,'02-010-A'!E6,'02-010-B'!E6,'02-011-A'!E6,'02-011-B'!E6,'02-012-A'!E6,'02-012-B'!E6,'02-013-A'!E6,'02-013-B'!E6,'02-014-A'!E6,'02-014-B'!E6,'02-015-A'!E6,'02-015-B'!E6,'02-004-C'!E6,'02-008-C'!E6,'02-015-C'!E6)</f>
        <v>101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thickBot="1" x14ac:dyDescent="0.3">
      <c r="A9" s="6" t="s">
        <v>9</v>
      </c>
      <c r="B9" s="12">
        <f>SUM('02-001-A'!B9,'02-001-B'!B9,'02-002-U'!B9,'02-003-A'!B9,'02-003-B'!B9,'02-004-A'!B9,'02-004-B'!B9,'02-005-A'!B9,'02-005-B'!B9,'02-006-A'!B9,'02-006-B'!B9,'02-007-A'!B9,'02-007-B'!B9,'02-008-A'!B9,'02-008-B'!B9,'02-009-A'!B9,'02-009-B'!B9,'02-010-A'!B9,'02-010-B'!B9,'02-011-A'!B9,'02-011-B'!B9,'02-012-A'!B9,'02-012-B'!B9,'02-013-A'!B9,'02-013-B'!B9,'02-014-A'!B9,'02-014-B'!B9,'02-015-A'!B9,'02-015-B'!B9,'02-004-C'!B9,'02-008-C'!B9,'02-015-C'!B9)</f>
        <v>285</v>
      </c>
      <c r="D9" s="20"/>
    </row>
    <row r="10" spans="1:5" ht="20.100000000000001" customHeight="1" thickBot="1" x14ac:dyDescent="0.3">
      <c r="A10" s="7" t="s">
        <v>40</v>
      </c>
      <c r="B10" s="12">
        <f>SUM('02-001-A'!B10,'02-001-B'!B10,'02-002-U'!B10,'02-003-A'!B10,'02-003-B'!B10,'02-004-A'!B10,'02-004-B'!B10,'02-005-A'!B10,'02-005-B'!B10,'02-006-A'!B10,'02-006-B'!B10,'02-007-A'!B10,'02-007-B'!B10,'02-008-A'!B10,'02-008-B'!B10,'02-009-A'!B10,'02-009-B'!B10,'02-010-A'!B10,'02-010-B'!B10,'02-011-A'!B10,'02-011-B'!B10,'02-012-A'!B10,'02-012-B'!B10,'02-013-A'!B10,'02-013-B'!B10,'02-014-A'!B10,'02-014-B'!B10,'02-015-A'!B10,'02-015-B'!B10,'02-004-C'!B10,'02-008-C'!B10,'02-015-C'!B10)</f>
        <v>3469</v>
      </c>
      <c r="D10" s="22"/>
    </row>
    <row r="11" spans="1:5" ht="20.100000000000001" customHeight="1" thickBot="1" x14ac:dyDescent="0.3">
      <c r="A11" s="7" t="s">
        <v>11</v>
      </c>
      <c r="B11" s="12">
        <f>SUM('02-001-A'!B11,'02-001-B'!B11,'02-002-U'!B11,'02-003-A'!B11,'02-003-B'!B11,'02-004-A'!B11,'02-004-B'!B11,'02-005-A'!B11,'02-005-B'!B11,'02-006-A'!B11,'02-006-B'!B11,'02-007-A'!B11,'02-007-B'!B11,'02-008-A'!B11,'02-008-B'!B11,'02-009-A'!B11,'02-009-B'!B11,'02-010-A'!B11,'02-010-B'!B11,'02-011-A'!B11,'02-011-B'!B11,'02-012-A'!B11,'02-012-B'!B11,'02-013-A'!B11,'02-013-B'!B11,'02-014-A'!B11,'02-014-B'!B11,'02-015-A'!B11,'02-015-B'!B11,'02-004-C'!B11,'02-008-C'!B11,'02-015-C'!B11)</f>
        <v>4568</v>
      </c>
      <c r="D11" s="22"/>
    </row>
    <row r="12" spans="1:5" ht="20.100000000000001" customHeight="1" thickBot="1" x14ac:dyDescent="0.3">
      <c r="A12" s="7" t="s">
        <v>12</v>
      </c>
      <c r="B12" s="12">
        <f>SUM('02-001-A'!B12,'02-001-B'!B12,'02-002-U'!B12,'02-003-A'!B12,'02-003-B'!B12,'02-004-A'!B12,'02-004-B'!B12,'02-005-A'!B12,'02-005-B'!B12,'02-006-A'!B12,'02-006-B'!B12,'02-007-A'!B12,'02-007-B'!B12,'02-008-A'!B12,'02-008-B'!B12,'02-009-A'!B12,'02-009-B'!B12,'02-010-A'!B12,'02-010-B'!B12,'02-011-A'!B12,'02-011-B'!B12,'02-012-A'!B12,'02-012-B'!B12,'02-013-A'!B12,'02-013-B'!B12,'02-014-A'!B12,'02-014-B'!B12,'02-015-A'!B12,'02-015-B'!B12,'02-004-C'!B12,'02-008-C'!B12,'02-015-C'!B12)</f>
        <v>15</v>
      </c>
      <c r="D12" s="20"/>
    </row>
    <row r="13" spans="1:5" ht="20.100000000000001" customHeight="1" thickBot="1" x14ac:dyDescent="0.3">
      <c r="A13" s="7" t="s">
        <v>41</v>
      </c>
      <c r="B13" s="12">
        <f>SUM('02-001-A'!B13,'02-001-B'!B13,'02-002-U'!B13,'02-003-A'!B13,'02-003-B'!B13,'02-004-A'!B13,'02-004-B'!B13,'02-005-A'!B13,'02-005-B'!B13,'02-006-A'!B13,'02-006-B'!B13,'02-007-A'!B13,'02-007-B'!B13,'02-008-A'!B13,'02-008-B'!B13,'02-009-A'!B13,'02-009-B'!B13,'02-010-A'!B13,'02-010-B'!B13,'02-011-A'!B13,'02-011-B'!B13,'02-012-A'!B13,'02-012-B'!B13,'02-013-A'!B13,'02-013-B'!B13,'02-014-A'!B13,'02-014-B'!B13,'02-015-A'!B13,'02-015-B'!B13,'02-004-C'!B13,'02-008-C'!B13,'02-015-C'!B13)</f>
        <v>13</v>
      </c>
    </row>
    <row r="14" spans="1:5" ht="20.100000000000001" customHeight="1" thickBot="1" x14ac:dyDescent="0.3">
      <c r="A14" s="7" t="s">
        <v>13</v>
      </c>
      <c r="B14" s="12">
        <f>SUM('02-001-A'!B14,'02-001-B'!B14,'02-002-U'!B14,'02-003-A'!B14,'02-003-B'!B14,'02-004-A'!B14,'02-004-B'!B14,'02-005-A'!B14,'02-005-B'!B14,'02-006-A'!B14,'02-006-B'!B14,'02-007-A'!B14,'02-007-B'!B14,'02-008-A'!B14,'02-008-B'!B14,'02-009-A'!B14,'02-009-B'!B14,'02-010-A'!B14,'02-010-B'!B14,'02-011-A'!B14,'02-011-B'!B14,'02-012-A'!B14,'02-012-B'!B14,'02-013-A'!B14,'02-013-B'!B14,'02-014-A'!B14,'02-014-B'!B14,'02-015-A'!B14,'02-015-B'!B14,'02-004-C'!B14,'02-008-C'!B14,'02-015-C'!B14)</f>
        <v>1</v>
      </c>
    </row>
    <row r="15" spans="1:5" ht="20.100000000000001" customHeight="1" thickBot="1" x14ac:dyDescent="0.3">
      <c r="A15" s="7" t="s">
        <v>15</v>
      </c>
      <c r="B15" s="12">
        <f>SUM('02-001-A'!B15,'02-001-B'!B15,'02-002-U'!B15,'02-003-A'!B15,'02-003-B'!B15,'02-004-A'!B15,'02-004-B'!B15,'02-005-A'!B15,'02-005-B'!B15,'02-006-A'!B15,'02-006-B'!B15,'02-007-A'!B15,'02-007-B'!B15,'02-008-A'!B15,'02-008-B'!B15,'02-009-A'!B15,'02-009-B'!B15,'02-010-A'!B15,'02-010-B'!B15,'02-011-A'!B15,'02-011-B'!B15,'02-012-A'!B15,'02-012-B'!B15,'02-013-A'!B15,'02-013-B'!B15,'02-014-A'!B15,'02-014-B'!B15,'02-015-A'!B15,'02-015-B'!B15,'02-004-C'!B15,'02-008-C'!B15,'02-015-C'!B15)</f>
        <v>16</v>
      </c>
    </row>
    <row r="16" spans="1:5" ht="20.100000000000001" customHeight="1" thickBot="1" x14ac:dyDescent="0.3">
      <c r="A16" s="7" t="s">
        <v>42</v>
      </c>
      <c r="B16" s="12">
        <f>SUM('02-001-A'!B16,'02-001-B'!B16,'02-002-U'!B16,'02-003-A'!B16,'02-003-B'!B16,'02-004-A'!B16,'02-004-B'!B16,'02-005-A'!B16,'02-005-B'!B16,'02-006-A'!B16,'02-006-B'!B16,'02-007-A'!B16,'02-007-B'!B16,'02-008-A'!B16,'02-008-B'!B16,'02-009-A'!B16,'02-009-B'!B16,'02-010-A'!B16,'02-010-B'!B16,'02-011-A'!B16,'02-011-B'!B16,'02-012-A'!B16,'02-012-B'!B16,'02-013-A'!B16,'02-013-B'!B16,'02-014-A'!B16,'02-014-B'!B16,'02-015-A'!B16,'02-015-B'!B16,'02-004-C'!B16,'02-008-C'!B16,'02-015-C'!B16)</f>
        <v>101</v>
      </c>
    </row>
    <row r="17" spans="1:2" customFormat="1" ht="20.100000000000001" customHeight="1" thickBot="1" x14ac:dyDescent="0.3">
      <c r="A17" s="7" t="s">
        <v>14</v>
      </c>
      <c r="B17" s="12">
        <f>SUM('02-001-A'!B17,'02-001-B'!B17,'02-002-U'!B17,'02-003-A'!B17,'02-003-B'!B17,'02-004-A'!B17,'02-004-B'!B17,'02-005-A'!B17,'02-005-B'!B17,'02-006-A'!B17,'02-006-B'!B17,'02-007-A'!B17,'02-007-B'!B17,'02-008-A'!B17,'02-008-B'!B17,'02-009-A'!B17,'02-009-B'!B17,'02-010-A'!B17,'02-010-B'!B17,'02-011-A'!B17,'02-011-B'!B17,'02-012-A'!B17,'02-012-B'!B17,'02-013-A'!B17,'02-013-B'!B17,'02-014-A'!B17,'02-014-B'!B17,'02-015-A'!B17,'02-015-B'!B17,'02-004-C'!B17,'02-008-C'!B17,'02-015-C'!B17)</f>
        <v>2169</v>
      </c>
    </row>
    <row r="18" spans="1:2" customFormat="1" ht="20.100000000000001" customHeight="1" thickBot="1" x14ac:dyDescent="0.3">
      <c r="A18" s="7" t="s">
        <v>43</v>
      </c>
      <c r="B18" s="12">
        <f>SUM('02-001-A'!B18,'02-001-B'!B18,'02-002-U'!B18,'02-003-A'!B18,'02-003-B'!B18,'02-004-A'!B18,'02-004-B'!B18,'02-005-A'!B18,'02-005-B'!B18,'02-006-A'!B18,'02-006-B'!B18,'02-007-A'!B18,'02-007-B'!B18,'02-008-A'!B18,'02-008-B'!B18,'02-009-A'!B18,'02-009-B'!B18,'02-010-A'!B18,'02-010-B'!B18,'02-011-A'!B18,'02-011-B'!B18,'02-012-A'!B18,'02-012-B'!B18,'02-013-A'!B18,'02-013-B'!B18,'02-014-A'!B18,'02-014-B'!B18,'02-015-A'!B18,'02-015-B'!B18,'02-004-C'!B18,'02-008-C'!B18,'02-015-C'!B18)</f>
        <v>2803</v>
      </c>
    </row>
    <row r="19" spans="1:2" customFormat="1" ht="20.100000000000001" customHeight="1" thickBot="1" x14ac:dyDescent="0.3">
      <c r="A19" s="7" t="s">
        <v>10</v>
      </c>
      <c r="B19" s="12">
        <f>SUM('02-001-A'!B19,'02-001-B'!B19,'02-002-U'!B19,'02-003-A'!B19,'02-003-B'!B19,'02-004-A'!B19,'02-004-B'!B19,'02-005-A'!B19,'02-005-B'!B19,'02-006-A'!B19,'02-006-B'!B19,'02-007-A'!B19,'02-007-B'!B19,'02-008-A'!B19,'02-008-B'!B19,'02-009-A'!B19,'02-009-B'!B19,'02-010-A'!B19,'02-010-B'!B19,'02-011-A'!B19,'02-011-B'!B19,'02-012-A'!B19,'02-012-B'!B19,'02-013-A'!B19,'02-013-B'!B19,'02-014-A'!B19,'02-014-B'!B19,'02-015-A'!B19,'02-015-B'!B19,'02-004-C'!B19,'02-008-C'!B19,'02-015-C'!B19)</f>
        <v>2058</v>
      </c>
    </row>
    <row r="20" spans="1:2" customFormat="1" ht="20.100000000000001" customHeight="1" thickBot="1" x14ac:dyDescent="0.3">
      <c r="A20" s="7" t="s">
        <v>44</v>
      </c>
      <c r="B20" s="12">
        <f>SUM('02-001-A'!B20,'02-001-B'!B20,'02-002-U'!B20,'02-003-A'!B20,'02-003-B'!B20,'02-004-A'!B20,'02-004-B'!B20,'02-005-A'!B20,'02-005-B'!B20,'02-006-A'!B20,'02-006-B'!B20,'02-007-A'!B20,'02-007-B'!B20,'02-008-A'!B20,'02-008-B'!B20,'02-009-A'!B20,'02-009-B'!B20,'02-010-A'!B20,'02-010-B'!B20,'02-011-A'!B20,'02-011-B'!B20,'02-012-A'!B20,'02-012-B'!B20,'02-013-A'!B20,'02-013-B'!B20,'02-014-A'!B20,'02-014-B'!B20,'02-015-A'!B20,'02-015-B'!B20,'02-004-C'!B20,'02-008-C'!B20,'02-015-C'!B20)</f>
        <v>24</v>
      </c>
    </row>
    <row r="21" spans="1:2" customFormat="1" ht="20.100000000000001" customHeight="1" thickBot="1" x14ac:dyDescent="0.3">
      <c r="A21" s="7"/>
      <c r="B21" s="12"/>
    </row>
    <row r="22" spans="1:2" customFormat="1" ht="20.100000000000001" customHeight="1" thickBot="1" x14ac:dyDescent="0.3">
      <c r="A22" s="7"/>
      <c r="B22" s="12"/>
    </row>
    <row r="23" spans="1:2" customFormat="1" ht="20.100000000000001" customHeight="1" thickBot="1" x14ac:dyDescent="0.3">
      <c r="A23" s="7"/>
      <c r="B23" s="12"/>
    </row>
    <row r="24" spans="1:2" customFormat="1" ht="20.100000000000001" customHeight="1" thickBot="1" x14ac:dyDescent="0.3">
      <c r="A24" s="8"/>
      <c r="B24" s="12"/>
    </row>
  </sheetData>
  <phoneticPr fontId="5" type="noConversion"/>
  <pageMargins left="0.75" right="0.75" top="1" bottom="1" header="0.5" footer="0.5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1.42578125" style="1"/>
    <col min="3" max="3" width="11.85546875" style="1" bestFit="1" customWidth="1"/>
    <col min="4" max="5" width="11.4257812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35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683</v>
      </c>
      <c r="C6" s="13">
        <f>SUM(B9:B24)+D6+E6-D9+2</f>
        <v>554</v>
      </c>
      <c r="D6" s="13">
        <v>4</v>
      </c>
      <c r="E6" s="14">
        <v>3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10</v>
      </c>
      <c r="D9" s="26"/>
    </row>
    <row r="10" spans="1:5" ht="20.100000000000001" customHeight="1" x14ac:dyDescent="0.25">
      <c r="A10" s="7" t="s">
        <v>40</v>
      </c>
      <c r="B10" s="16">
        <v>135</v>
      </c>
      <c r="D10" s="22"/>
    </row>
    <row r="11" spans="1:5" ht="20.100000000000001" customHeight="1" x14ac:dyDescent="0.25">
      <c r="A11" s="7" t="s">
        <v>11</v>
      </c>
      <c r="B11" s="16">
        <v>170</v>
      </c>
      <c r="D11" s="22"/>
    </row>
    <row r="12" spans="1:5" ht="20.100000000000001" customHeight="1" x14ac:dyDescent="0.25">
      <c r="A12" s="7" t="s">
        <v>12</v>
      </c>
      <c r="B12" s="16">
        <v>1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2</v>
      </c>
    </row>
    <row r="17" spans="1:2" customFormat="1" ht="20.100000000000001" customHeight="1" x14ac:dyDescent="0.25">
      <c r="A17" s="7" t="s">
        <v>14</v>
      </c>
      <c r="B17" s="16">
        <v>71</v>
      </c>
    </row>
    <row r="18" spans="1:2" customFormat="1" ht="20.100000000000001" customHeight="1" x14ac:dyDescent="0.25">
      <c r="A18" s="7" t="s">
        <v>43</v>
      </c>
      <c r="B18" s="16">
        <v>114</v>
      </c>
    </row>
    <row r="19" spans="1:2" customFormat="1" ht="20.100000000000001" customHeight="1" x14ac:dyDescent="0.25">
      <c r="A19" s="7" t="s">
        <v>10</v>
      </c>
      <c r="B19" s="16">
        <v>42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ageMargins left="0.7" right="0.7" top="0.75" bottom="0.75" header="0.3" footer="0.3"/>
  <pageSetup paperSize="9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17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510</v>
      </c>
      <c r="C6" s="13">
        <f>SUM(B9:B24)+D6+E6-D9</f>
        <v>404</v>
      </c>
      <c r="D6" s="13">
        <v>7</v>
      </c>
      <c r="E6" s="14">
        <v>6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10</v>
      </c>
      <c r="D9" s="26"/>
    </row>
    <row r="10" spans="1:5" ht="20.100000000000001" customHeight="1" x14ac:dyDescent="0.25">
      <c r="A10" s="7" t="s">
        <v>40</v>
      </c>
      <c r="B10" s="16">
        <v>59</v>
      </c>
      <c r="D10" s="22"/>
    </row>
    <row r="11" spans="1:5" ht="20.100000000000001" customHeight="1" x14ac:dyDescent="0.25">
      <c r="A11" s="7" t="s">
        <v>11</v>
      </c>
      <c r="B11" s="16">
        <v>128</v>
      </c>
      <c r="D11" s="22"/>
    </row>
    <row r="12" spans="1:5" ht="20.100000000000001" customHeight="1" x14ac:dyDescent="0.25">
      <c r="A12" s="7" t="s">
        <v>12</v>
      </c>
      <c r="B12" s="16">
        <v>1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3</v>
      </c>
    </row>
    <row r="17" spans="1:2" customFormat="1" ht="20.100000000000001" customHeight="1" x14ac:dyDescent="0.25">
      <c r="A17" s="7" t="s">
        <v>14</v>
      </c>
      <c r="B17" s="16">
        <v>38</v>
      </c>
    </row>
    <row r="18" spans="1:2" customFormat="1" ht="20.100000000000001" customHeight="1" x14ac:dyDescent="0.25">
      <c r="A18" s="7" t="s">
        <v>43</v>
      </c>
      <c r="B18" s="16">
        <v>62</v>
      </c>
    </row>
    <row r="19" spans="1:2" customFormat="1" ht="20.100000000000001" customHeight="1" x14ac:dyDescent="0.25">
      <c r="A19" s="7" t="s">
        <v>10</v>
      </c>
      <c r="B19" s="18">
        <v>88</v>
      </c>
    </row>
    <row r="20" spans="1:2" customFormat="1" ht="20.100000000000001" customHeight="1" x14ac:dyDescent="0.25">
      <c r="A20" s="7" t="s">
        <v>44</v>
      </c>
      <c r="B20" s="16">
        <v>1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17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528</v>
      </c>
      <c r="C6" s="13">
        <f>SUM(B9:B24)+D6+E6-D9</f>
        <v>386</v>
      </c>
      <c r="D6" s="13">
        <v>4</v>
      </c>
      <c r="E6" s="14">
        <v>0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5</v>
      </c>
      <c r="D9" s="26"/>
    </row>
    <row r="10" spans="1:5" ht="20.100000000000001" customHeight="1" x14ac:dyDescent="0.25">
      <c r="A10" s="7" t="s">
        <v>40</v>
      </c>
      <c r="B10" s="16">
        <v>70</v>
      </c>
      <c r="D10" s="22"/>
    </row>
    <row r="11" spans="1:5" ht="20.100000000000001" customHeight="1" x14ac:dyDescent="0.25">
      <c r="A11" s="7" t="s">
        <v>11</v>
      </c>
      <c r="B11" s="16">
        <v>122</v>
      </c>
      <c r="D11" s="22"/>
    </row>
    <row r="12" spans="1:5" ht="20.100000000000001" customHeight="1" x14ac:dyDescent="0.25">
      <c r="A12" s="7" t="s">
        <v>12</v>
      </c>
      <c r="B12" s="16">
        <v>1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3</v>
      </c>
    </row>
    <row r="17" spans="1:2" customFormat="1" ht="20.100000000000001" customHeight="1" x14ac:dyDescent="0.25">
      <c r="A17" s="7" t="s">
        <v>14</v>
      </c>
      <c r="B17" s="16">
        <v>49</v>
      </c>
    </row>
    <row r="18" spans="1:2" customFormat="1" ht="20.100000000000001" customHeight="1" x14ac:dyDescent="0.25">
      <c r="A18" s="7" t="s">
        <v>43</v>
      </c>
      <c r="B18" s="16">
        <v>62</v>
      </c>
    </row>
    <row r="19" spans="1:2" customFormat="1" ht="20.100000000000001" customHeight="1" x14ac:dyDescent="0.25">
      <c r="A19" s="7" t="s">
        <v>10</v>
      </c>
      <c r="B19" s="16">
        <v>67</v>
      </c>
    </row>
    <row r="20" spans="1:2" customFormat="1" ht="20.100000000000001" customHeight="1" x14ac:dyDescent="0.25">
      <c r="A20" s="7" t="s">
        <v>44</v>
      </c>
      <c r="B20" s="16">
        <v>3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19</v>
      </c>
      <c r="D3" s="11" t="s">
        <v>18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736</v>
      </c>
      <c r="C6" s="13">
        <f>SUM(B9:B24)+D6+E6-D9+1</f>
        <v>528</v>
      </c>
      <c r="D6" s="13">
        <v>9</v>
      </c>
      <c r="E6" s="14">
        <v>3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14</v>
      </c>
      <c r="D9" s="26"/>
    </row>
    <row r="10" spans="1:5" ht="20.100000000000001" customHeight="1" x14ac:dyDescent="0.25">
      <c r="A10" s="7" t="s">
        <v>40</v>
      </c>
      <c r="B10" s="16">
        <v>90</v>
      </c>
      <c r="D10" s="22"/>
    </row>
    <row r="11" spans="1:5" ht="20.100000000000001" customHeight="1" x14ac:dyDescent="0.25">
      <c r="A11" s="7" t="s">
        <v>11</v>
      </c>
      <c r="B11" s="16">
        <v>196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2</v>
      </c>
    </row>
    <row r="17" spans="1:2" customFormat="1" ht="20.100000000000001" customHeight="1" x14ac:dyDescent="0.25">
      <c r="A17" s="7" t="s">
        <v>14</v>
      </c>
      <c r="B17" s="16">
        <v>57</v>
      </c>
    </row>
    <row r="18" spans="1:2" customFormat="1" ht="20.100000000000001" customHeight="1" x14ac:dyDescent="0.25">
      <c r="A18" s="7" t="s">
        <v>43</v>
      </c>
      <c r="B18" s="16">
        <v>76</v>
      </c>
    </row>
    <row r="19" spans="1:2" customFormat="1" ht="20.100000000000001" customHeight="1" x14ac:dyDescent="0.25">
      <c r="A19" s="7" t="s">
        <v>10</v>
      </c>
      <c r="B19" s="16">
        <v>79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22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573</v>
      </c>
      <c r="C6" s="13">
        <f>SUM(B9:B24)+D6+E6-D9+1</f>
        <v>439</v>
      </c>
      <c r="D6" s="13">
        <v>7</v>
      </c>
      <c r="E6" s="14">
        <v>2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8</v>
      </c>
      <c r="D9" s="26"/>
    </row>
    <row r="10" spans="1:5" ht="20.100000000000001" customHeight="1" x14ac:dyDescent="0.25">
      <c r="A10" s="7" t="s">
        <v>40</v>
      </c>
      <c r="B10" s="16">
        <v>75</v>
      </c>
      <c r="D10" s="22"/>
    </row>
    <row r="11" spans="1:5" ht="20.100000000000001" customHeight="1" x14ac:dyDescent="0.25">
      <c r="A11" s="7" t="s">
        <v>11</v>
      </c>
      <c r="B11" s="16">
        <v>125</v>
      </c>
      <c r="D11" s="22"/>
    </row>
    <row r="12" spans="1:5" ht="20.100000000000001" customHeight="1" x14ac:dyDescent="0.25">
      <c r="A12" s="7" t="s">
        <v>12</v>
      </c>
      <c r="B12" s="16">
        <v>1</v>
      </c>
      <c r="D12" s="26"/>
    </row>
    <row r="13" spans="1:5" ht="20.100000000000001" customHeight="1" x14ac:dyDescent="0.25">
      <c r="A13" s="7" t="s">
        <v>41</v>
      </c>
      <c r="B13" s="16">
        <v>1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5</v>
      </c>
    </row>
    <row r="17" spans="1:2" customFormat="1" ht="20.100000000000001" customHeight="1" x14ac:dyDescent="0.25">
      <c r="A17" s="7" t="s">
        <v>14</v>
      </c>
      <c r="B17" s="16">
        <v>63</v>
      </c>
    </row>
    <row r="18" spans="1:2" customFormat="1" ht="20.100000000000001" customHeight="1" x14ac:dyDescent="0.25">
      <c r="A18" s="7" t="s">
        <v>43</v>
      </c>
      <c r="B18" s="16">
        <v>89</v>
      </c>
    </row>
    <row r="19" spans="1:2" customFormat="1" ht="20.100000000000001" customHeight="1" x14ac:dyDescent="0.25">
      <c r="A19" s="7" t="s">
        <v>10</v>
      </c>
      <c r="B19" s="16">
        <v>61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22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516</v>
      </c>
      <c r="C6" s="13">
        <f>SUM(B9:B24)+D6+E6-D9</f>
        <v>402</v>
      </c>
      <c r="D6" s="13">
        <v>5</v>
      </c>
      <c r="E6" s="14">
        <v>1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9</v>
      </c>
      <c r="D9" s="26"/>
    </row>
    <row r="10" spans="1:5" ht="20.100000000000001" customHeight="1" x14ac:dyDescent="0.25">
      <c r="A10" s="7" t="s">
        <v>40</v>
      </c>
      <c r="B10" s="16">
        <v>81</v>
      </c>
      <c r="D10" s="22"/>
    </row>
    <row r="11" spans="1:5" ht="20.100000000000001" customHeight="1" x14ac:dyDescent="0.25">
      <c r="A11" s="7" t="s">
        <v>11</v>
      </c>
      <c r="B11" s="16">
        <v>133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3</v>
      </c>
    </row>
    <row r="17" spans="1:2" customFormat="1" ht="20.100000000000001" customHeight="1" x14ac:dyDescent="0.25">
      <c r="A17" s="7" t="s">
        <v>14</v>
      </c>
      <c r="B17" s="16">
        <v>40</v>
      </c>
    </row>
    <row r="18" spans="1:2" customFormat="1" ht="20.100000000000001" customHeight="1" x14ac:dyDescent="0.25">
      <c r="A18" s="7" t="s">
        <v>43</v>
      </c>
      <c r="B18" s="16">
        <v>86</v>
      </c>
    </row>
    <row r="19" spans="1:2" customFormat="1" ht="20.100000000000001" customHeight="1" x14ac:dyDescent="0.25">
      <c r="A19" s="7" t="s">
        <v>10</v>
      </c>
      <c r="B19" s="16">
        <v>44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23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511</v>
      </c>
      <c r="C6" s="13">
        <f>SUM(B9:B24)+D6+E6-D9</f>
        <v>421</v>
      </c>
      <c r="D6" s="13">
        <v>2</v>
      </c>
      <c r="E6" s="14">
        <v>2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10</v>
      </c>
      <c r="D9" s="26"/>
    </row>
    <row r="10" spans="1:5" ht="20.100000000000001" customHeight="1" x14ac:dyDescent="0.25">
      <c r="A10" s="7" t="s">
        <v>40</v>
      </c>
      <c r="B10" s="16">
        <v>83</v>
      </c>
      <c r="D10" s="22"/>
    </row>
    <row r="11" spans="1:5" ht="20.100000000000001" customHeight="1" x14ac:dyDescent="0.25">
      <c r="A11" s="7" t="s">
        <v>11</v>
      </c>
      <c r="B11" s="16">
        <v>126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2</v>
      </c>
    </row>
    <row r="17" spans="1:2" customFormat="1" ht="20.100000000000001" customHeight="1" x14ac:dyDescent="0.25">
      <c r="A17" s="7" t="s">
        <v>14</v>
      </c>
      <c r="B17" s="16">
        <v>52</v>
      </c>
    </row>
    <row r="18" spans="1:2" customFormat="1" ht="20.100000000000001" customHeight="1" x14ac:dyDescent="0.25">
      <c r="A18" s="7" t="s">
        <v>43</v>
      </c>
      <c r="B18" s="16">
        <v>82</v>
      </c>
    </row>
    <row r="19" spans="1:2" customFormat="1" ht="20.100000000000001" customHeight="1" x14ac:dyDescent="0.25">
      <c r="A19" s="7" t="s">
        <v>10</v>
      </c>
      <c r="B19" s="16">
        <v>61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23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668</v>
      </c>
      <c r="C6" s="13">
        <f>SUM(B9:B24)+D6+E6-D9+1</f>
        <v>552</v>
      </c>
      <c r="D6" s="13">
        <v>4</v>
      </c>
      <c r="E6" s="14">
        <v>5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3</v>
      </c>
      <c r="D9" s="26"/>
    </row>
    <row r="10" spans="1:5" ht="20.100000000000001" customHeight="1" x14ac:dyDescent="0.25">
      <c r="A10" s="7" t="s">
        <v>40</v>
      </c>
      <c r="B10" s="16">
        <v>105</v>
      </c>
      <c r="D10" s="22"/>
    </row>
    <row r="11" spans="1:5" ht="20.100000000000001" customHeight="1" x14ac:dyDescent="0.25">
      <c r="A11" s="7" t="s">
        <v>11</v>
      </c>
      <c r="B11" s="16">
        <v>150</v>
      </c>
      <c r="D11" s="22"/>
    </row>
    <row r="12" spans="1:5" ht="20.100000000000001" customHeight="1" x14ac:dyDescent="0.25">
      <c r="A12" s="7" t="s">
        <v>12</v>
      </c>
      <c r="B12" s="16">
        <v>1</v>
      </c>
      <c r="D12" s="26"/>
    </row>
    <row r="13" spans="1:5" ht="20.100000000000001" customHeight="1" x14ac:dyDescent="0.25">
      <c r="A13" s="7" t="s">
        <v>41</v>
      </c>
      <c r="B13" s="16">
        <v>1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5</v>
      </c>
    </row>
    <row r="17" spans="1:2" customFormat="1" ht="20.100000000000001" customHeight="1" x14ac:dyDescent="0.25">
      <c r="A17" s="7" t="s">
        <v>14</v>
      </c>
      <c r="B17" s="16">
        <v>79</v>
      </c>
    </row>
    <row r="18" spans="1:2" customFormat="1" ht="20.100000000000001" customHeight="1" x14ac:dyDescent="0.25">
      <c r="A18" s="7" t="s">
        <v>43</v>
      </c>
      <c r="B18" s="16">
        <v>120</v>
      </c>
    </row>
    <row r="19" spans="1:2" customFormat="1" ht="20.100000000000001" customHeight="1" x14ac:dyDescent="0.25">
      <c r="A19" s="7" t="s">
        <v>10</v>
      </c>
      <c r="B19" s="16">
        <v>77</v>
      </c>
    </row>
    <row r="20" spans="1:2" customFormat="1" ht="20.100000000000001" customHeight="1" x14ac:dyDescent="0.25">
      <c r="A20" s="7" t="s">
        <v>44</v>
      </c>
      <c r="B20" s="16">
        <v>1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1.42578125" style="1"/>
    <col min="3" max="3" width="11.85546875" style="1" bestFit="1" customWidth="1"/>
    <col min="4" max="5" width="11.4257812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23</v>
      </c>
      <c r="D3" s="11" t="s">
        <v>26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588</v>
      </c>
      <c r="C6" s="13">
        <f>SUM(B9:B24)+D6+E6-D9</f>
        <v>488</v>
      </c>
      <c r="D6" s="13">
        <v>3</v>
      </c>
      <c r="E6" s="14">
        <v>3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12</v>
      </c>
      <c r="D9" s="26"/>
    </row>
    <row r="10" spans="1:5" ht="20.100000000000001" customHeight="1" x14ac:dyDescent="0.25">
      <c r="A10" s="7" t="s">
        <v>40</v>
      </c>
      <c r="B10" s="16">
        <v>72</v>
      </c>
      <c r="D10" s="22"/>
    </row>
    <row r="11" spans="1:5" ht="20.100000000000001" customHeight="1" x14ac:dyDescent="0.25">
      <c r="A11" s="7" t="s">
        <v>11</v>
      </c>
      <c r="B11" s="16">
        <v>157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3</v>
      </c>
    </row>
    <row r="17" spans="1:2" customFormat="1" ht="20.100000000000001" customHeight="1" x14ac:dyDescent="0.25">
      <c r="A17" s="7" t="s">
        <v>14</v>
      </c>
      <c r="B17" s="16">
        <v>56</v>
      </c>
    </row>
    <row r="18" spans="1:2" customFormat="1" ht="20.100000000000001" customHeight="1" x14ac:dyDescent="0.25">
      <c r="A18" s="7" t="s">
        <v>43</v>
      </c>
      <c r="B18" s="16">
        <v>110</v>
      </c>
    </row>
    <row r="19" spans="1:2" customFormat="1" ht="20.100000000000001" customHeight="1" x14ac:dyDescent="0.25">
      <c r="A19" s="7" t="s">
        <v>10</v>
      </c>
      <c r="B19" s="16">
        <v>72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ageMargins left="0.7" right="0.7" top="0.75" bottom="0.75" header="0.3" footer="0.3"/>
  <pageSetup paperSize="9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24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574</v>
      </c>
      <c r="C6" s="13">
        <f>SUM(B9:B24)+D6+E6-D9+1</f>
        <v>436</v>
      </c>
      <c r="D6" s="13">
        <v>5</v>
      </c>
      <c r="E6" s="14">
        <v>2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5</v>
      </c>
      <c r="D9" s="26"/>
    </row>
    <row r="10" spans="1:5" ht="20.100000000000001" customHeight="1" x14ac:dyDescent="0.25">
      <c r="A10" s="7" t="s">
        <v>40</v>
      </c>
      <c r="B10" s="16">
        <v>59</v>
      </c>
      <c r="D10" s="22"/>
    </row>
    <row r="11" spans="1:5" ht="20.100000000000001" customHeight="1" x14ac:dyDescent="0.25">
      <c r="A11" s="7" t="s">
        <v>11</v>
      </c>
      <c r="B11" s="16">
        <v>167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1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5</v>
      </c>
    </row>
    <row r="17" spans="1:2" customFormat="1" ht="20.100000000000001" customHeight="1" x14ac:dyDescent="0.25">
      <c r="A17" s="7" t="s">
        <v>14</v>
      </c>
      <c r="B17" s="16">
        <v>53</v>
      </c>
    </row>
    <row r="18" spans="1:2" customFormat="1" ht="20.100000000000001" customHeight="1" x14ac:dyDescent="0.25">
      <c r="A18" s="7" t="s">
        <v>43</v>
      </c>
      <c r="B18" s="16">
        <v>60</v>
      </c>
    </row>
    <row r="19" spans="1:2" customFormat="1" ht="20.100000000000001" customHeight="1" x14ac:dyDescent="0.25">
      <c r="A19" s="7" t="s">
        <v>10</v>
      </c>
      <c r="B19" s="16">
        <v>76</v>
      </c>
    </row>
    <row r="20" spans="1:2" customFormat="1" ht="20.100000000000001" customHeight="1" x14ac:dyDescent="0.25">
      <c r="A20" s="7" t="s">
        <v>44</v>
      </c>
      <c r="B20" s="16">
        <v>1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17</v>
      </c>
      <c r="D3" s="11" t="s">
        <v>18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722</v>
      </c>
      <c r="C6" s="13">
        <v>534</v>
      </c>
      <c r="D6" s="13">
        <v>8</v>
      </c>
      <c r="E6" s="14">
        <v>8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8</v>
      </c>
      <c r="D9" s="26"/>
    </row>
    <row r="10" spans="1:5" ht="20.100000000000001" customHeight="1" x14ac:dyDescent="0.25">
      <c r="A10" s="7" t="s">
        <v>40</v>
      </c>
      <c r="B10" s="16">
        <v>104</v>
      </c>
      <c r="D10" s="22"/>
    </row>
    <row r="11" spans="1:5" ht="20.100000000000001" customHeight="1" x14ac:dyDescent="0.25">
      <c r="A11" s="7" t="s">
        <v>11</v>
      </c>
      <c r="B11" s="16">
        <v>161</v>
      </c>
      <c r="D11" s="27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1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4</v>
      </c>
    </row>
    <row r="17" spans="1:2" ht="20.100000000000001" customHeight="1" x14ac:dyDescent="0.25">
      <c r="A17" s="7" t="s">
        <v>14</v>
      </c>
      <c r="B17" s="16">
        <v>63</v>
      </c>
    </row>
    <row r="18" spans="1:2" ht="20.100000000000001" customHeight="1" x14ac:dyDescent="0.25">
      <c r="A18" s="7" t="s">
        <v>43</v>
      </c>
      <c r="B18" s="16">
        <v>79</v>
      </c>
    </row>
    <row r="19" spans="1:2" ht="20.100000000000001" customHeight="1" x14ac:dyDescent="0.25">
      <c r="A19" s="7" t="s">
        <v>10</v>
      </c>
      <c r="B19" s="16">
        <v>98</v>
      </c>
    </row>
    <row r="20" spans="1:2" ht="20.100000000000001" customHeight="1" x14ac:dyDescent="0.25">
      <c r="A20" s="7" t="s">
        <v>44</v>
      </c>
      <c r="B20" s="16">
        <v>0</v>
      </c>
    </row>
    <row r="21" spans="1:2" ht="20.100000000000001" customHeight="1" x14ac:dyDescent="0.25">
      <c r="A21" s="7"/>
      <c r="B21" s="16">
        <v>0</v>
      </c>
    </row>
    <row r="22" spans="1:2" ht="20.100000000000001" customHeight="1" x14ac:dyDescent="0.25">
      <c r="A22" s="7"/>
      <c r="B22" s="16">
        <v>0</v>
      </c>
    </row>
    <row r="23" spans="1:2" ht="20.100000000000001" customHeight="1" x14ac:dyDescent="0.25">
      <c r="A23" s="7"/>
      <c r="B23" s="16">
        <v>0</v>
      </c>
    </row>
    <row r="24" spans="1:2" ht="20.100000000000001" customHeight="1" thickBot="1" x14ac:dyDescent="0.3">
      <c r="A24" s="8"/>
      <c r="B24" s="17">
        <v>0</v>
      </c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24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538</v>
      </c>
      <c r="C6" s="13">
        <f>SUM(B9:B24)+D6+E6-D9</f>
        <v>419</v>
      </c>
      <c r="D6" s="13">
        <v>6</v>
      </c>
      <c r="E6" s="14">
        <v>2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5</v>
      </c>
      <c r="D9" s="26"/>
    </row>
    <row r="10" spans="1:5" ht="20.100000000000001" customHeight="1" x14ac:dyDescent="0.25">
      <c r="A10" s="7" t="s">
        <v>40</v>
      </c>
      <c r="B10" s="16">
        <v>56</v>
      </c>
      <c r="D10" s="22"/>
    </row>
    <row r="11" spans="1:5" ht="20.100000000000001" customHeight="1" x14ac:dyDescent="0.25">
      <c r="A11" s="7" t="s">
        <v>11</v>
      </c>
      <c r="B11" s="16">
        <v>174</v>
      </c>
      <c r="D11" s="22"/>
    </row>
    <row r="12" spans="1:5" ht="20.100000000000001" customHeight="1" x14ac:dyDescent="0.25">
      <c r="A12" s="7" t="s">
        <v>12</v>
      </c>
      <c r="B12" s="16">
        <v>1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3</v>
      </c>
    </row>
    <row r="17" spans="1:2" customFormat="1" ht="20.100000000000001" customHeight="1" x14ac:dyDescent="0.25">
      <c r="A17" s="7" t="s">
        <v>14</v>
      </c>
      <c r="B17" s="16">
        <v>51</v>
      </c>
    </row>
    <row r="18" spans="1:2" customFormat="1" ht="20.100000000000001" customHeight="1" x14ac:dyDescent="0.25">
      <c r="A18" s="7" t="s">
        <v>43</v>
      </c>
      <c r="B18" s="16">
        <v>60</v>
      </c>
    </row>
    <row r="19" spans="1:2" customFormat="1" ht="20.100000000000001" customHeight="1" x14ac:dyDescent="0.25">
      <c r="A19" s="7" t="s">
        <v>10</v>
      </c>
      <c r="B19" s="16">
        <v>60</v>
      </c>
    </row>
    <row r="20" spans="1:2" customFormat="1" ht="20.100000000000001" customHeight="1" x14ac:dyDescent="0.25">
      <c r="A20" s="7" t="s">
        <v>44</v>
      </c>
      <c r="B20" s="16">
        <v>1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25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698</v>
      </c>
      <c r="C6" s="13">
        <f>SUM(B9:B24)+D6+E6-D9</f>
        <v>560</v>
      </c>
      <c r="D6" s="13">
        <v>10</v>
      </c>
      <c r="E6" s="14">
        <v>3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9</v>
      </c>
      <c r="D9" s="26"/>
    </row>
    <row r="10" spans="1:5" ht="20.100000000000001" customHeight="1" x14ac:dyDescent="0.25">
      <c r="A10" s="7" t="s">
        <v>40</v>
      </c>
      <c r="B10" s="16">
        <v>107</v>
      </c>
      <c r="D10" s="22"/>
    </row>
    <row r="11" spans="1:5" ht="20.100000000000001" customHeight="1" x14ac:dyDescent="0.25">
      <c r="A11" s="7" t="s">
        <v>11</v>
      </c>
      <c r="B11" s="16">
        <v>169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1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5</v>
      </c>
    </row>
    <row r="17" spans="1:2" customFormat="1" ht="20.100000000000001" customHeight="1" x14ac:dyDescent="0.25">
      <c r="A17" s="7" t="s">
        <v>14</v>
      </c>
      <c r="B17" s="16">
        <v>71</v>
      </c>
    </row>
    <row r="18" spans="1:2" customFormat="1" ht="20.100000000000001" customHeight="1" x14ac:dyDescent="0.25">
      <c r="A18" s="7" t="s">
        <v>43</v>
      </c>
      <c r="B18" s="16">
        <v>86</v>
      </c>
    </row>
    <row r="19" spans="1:2" customFormat="1" ht="20.100000000000001" customHeight="1" x14ac:dyDescent="0.25">
      <c r="A19" s="7" t="s">
        <v>10</v>
      </c>
      <c r="B19" s="16">
        <v>98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25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624</v>
      </c>
      <c r="C6" s="13">
        <f>SUM(B9:B24)+D6+E6-D9+1</f>
        <v>512</v>
      </c>
      <c r="D6" s="13">
        <v>3</v>
      </c>
      <c r="E6" s="14">
        <v>1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7</v>
      </c>
      <c r="D9" s="26"/>
    </row>
    <row r="10" spans="1:5" ht="20.100000000000001" customHeight="1" x14ac:dyDescent="0.25">
      <c r="A10" s="7" t="s">
        <v>40</v>
      </c>
      <c r="B10" s="16">
        <v>114</v>
      </c>
      <c r="D10" s="22"/>
    </row>
    <row r="11" spans="1:5" ht="20.100000000000001" customHeight="1" x14ac:dyDescent="0.25">
      <c r="A11" s="7" t="s">
        <v>11</v>
      </c>
      <c r="B11" s="16">
        <v>137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3</v>
      </c>
    </row>
    <row r="17" spans="1:2" customFormat="1" ht="20.100000000000001" customHeight="1" x14ac:dyDescent="0.25">
      <c r="A17" s="7" t="s">
        <v>14</v>
      </c>
      <c r="B17" s="16">
        <v>89</v>
      </c>
    </row>
    <row r="18" spans="1:2" customFormat="1" ht="20.100000000000001" customHeight="1" x14ac:dyDescent="0.25">
      <c r="A18" s="7" t="s">
        <v>43</v>
      </c>
      <c r="B18" s="16">
        <v>64</v>
      </c>
    </row>
    <row r="19" spans="1:2" customFormat="1" ht="20.100000000000001" customHeight="1" x14ac:dyDescent="0.25">
      <c r="A19" s="7" t="s">
        <v>10</v>
      </c>
      <c r="B19" s="16">
        <v>93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27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683</v>
      </c>
      <c r="C6" s="13">
        <f>SUM(B9:B24)+D6+E6-D9+1</f>
        <v>571</v>
      </c>
      <c r="D6" s="13">
        <v>9</v>
      </c>
      <c r="E6" s="14">
        <v>2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16</v>
      </c>
      <c r="D9" s="26"/>
    </row>
    <row r="10" spans="1:5" ht="20.100000000000001" customHeight="1" x14ac:dyDescent="0.25">
      <c r="A10" s="7" t="s">
        <v>40</v>
      </c>
      <c r="B10" s="16">
        <v>118</v>
      </c>
      <c r="D10" s="22"/>
    </row>
    <row r="11" spans="1:5" ht="20.100000000000001" customHeight="1" x14ac:dyDescent="0.25">
      <c r="A11" s="7" t="s">
        <v>11</v>
      </c>
      <c r="B11" s="16">
        <v>149</v>
      </c>
      <c r="D11" s="22"/>
    </row>
    <row r="12" spans="1:5" ht="20.100000000000001" customHeight="1" x14ac:dyDescent="0.25">
      <c r="A12" s="7" t="s">
        <v>12</v>
      </c>
      <c r="B12" s="16">
        <v>1</v>
      </c>
      <c r="D12" s="26"/>
    </row>
    <row r="13" spans="1:5" ht="20.100000000000001" customHeight="1" x14ac:dyDescent="0.25">
      <c r="A13" s="7" t="s">
        <v>41</v>
      </c>
      <c r="B13" s="16">
        <v>2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6</v>
      </c>
    </row>
    <row r="17" spans="1:2" customFormat="1" ht="20.100000000000001" customHeight="1" x14ac:dyDescent="0.25">
      <c r="A17" s="7" t="s">
        <v>14</v>
      </c>
      <c r="B17" s="16">
        <v>86</v>
      </c>
    </row>
    <row r="18" spans="1:2" customFormat="1" ht="20.100000000000001" customHeight="1" x14ac:dyDescent="0.25">
      <c r="A18" s="7" t="s">
        <v>43</v>
      </c>
      <c r="B18" s="16">
        <v>92</v>
      </c>
    </row>
    <row r="19" spans="1:2" customFormat="1" ht="20.100000000000001" customHeight="1" x14ac:dyDescent="0.25">
      <c r="A19" s="7" t="s">
        <v>10</v>
      </c>
      <c r="B19" s="16">
        <v>88</v>
      </c>
    </row>
    <row r="20" spans="1:2" customFormat="1" ht="20.100000000000001" customHeight="1" x14ac:dyDescent="0.25">
      <c r="A20" s="7" t="s">
        <v>44</v>
      </c>
      <c r="B20" s="16">
        <v>1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27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574</v>
      </c>
      <c r="C6" s="13">
        <f>SUM(B9:B24)+D6+E6-D9</f>
        <v>475</v>
      </c>
      <c r="D6" s="13">
        <v>5</v>
      </c>
      <c r="E6" s="14">
        <v>6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10</v>
      </c>
      <c r="D9" s="26"/>
    </row>
    <row r="10" spans="1:5" ht="20.100000000000001" customHeight="1" x14ac:dyDescent="0.25">
      <c r="A10" s="7" t="s">
        <v>40</v>
      </c>
      <c r="B10" s="16">
        <v>97</v>
      </c>
      <c r="D10" s="22"/>
    </row>
    <row r="11" spans="1:5" ht="20.100000000000001" customHeight="1" x14ac:dyDescent="0.25">
      <c r="A11" s="7" t="s">
        <v>11</v>
      </c>
      <c r="B11" s="16">
        <v>143</v>
      </c>
      <c r="D11" s="22"/>
    </row>
    <row r="12" spans="1:5" ht="20.100000000000001" customHeight="1" x14ac:dyDescent="0.25">
      <c r="A12" s="7" t="s">
        <v>12</v>
      </c>
      <c r="B12" s="16">
        <v>1</v>
      </c>
      <c r="D12" s="26"/>
    </row>
    <row r="13" spans="1:5" ht="20.100000000000001" customHeight="1" x14ac:dyDescent="0.25">
      <c r="A13" s="7" t="s">
        <v>41</v>
      </c>
      <c r="B13" s="16">
        <v>2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0</v>
      </c>
    </row>
    <row r="17" spans="1:2" customFormat="1" ht="20.100000000000001" customHeight="1" x14ac:dyDescent="0.25">
      <c r="A17" s="7" t="s">
        <v>14</v>
      </c>
      <c r="B17" s="16">
        <v>71</v>
      </c>
    </row>
    <row r="18" spans="1:2" customFormat="1" ht="20.100000000000001" customHeight="1" x14ac:dyDescent="0.25">
      <c r="A18" s="7" t="s">
        <v>43</v>
      </c>
      <c r="B18" s="16">
        <v>69</v>
      </c>
    </row>
    <row r="19" spans="1:2" customFormat="1" ht="20.100000000000001" customHeight="1" x14ac:dyDescent="0.25">
      <c r="A19" s="7" t="s">
        <v>10</v>
      </c>
      <c r="B19" s="16">
        <v>70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28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506</v>
      </c>
      <c r="C6" s="13">
        <f>SUM(B9:B24)+D6+E6-D9+1</f>
        <v>417</v>
      </c>
      <c r="D6" s="13">
        <v>6</v>
      </c>
      <c r="E6" s="14">
        <v>5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7</v>
      </c>
      <c r="D9" s="26"/>
    </row>
    <row r="10" spans="1:5" ht="20.100000000000001" customHeight="1" x14ac:dyDescent="0.25">
      <c r="A10" s="7" t="s">
        <v>40</v>
      </c>
      <c r="B10" s="16">
        <v>82</v>
      </c>
      <c r="D10" s="22"/>
    </row>
    <row r="11" spans="1:5" ht="20.100000000000001" customHeight="1" x14ac:dyDescent="0.25">
      <c r="A11" s="7" t="s">
        <v>11</v>
      </c>
      <c r="B11" s="16">
        <v>129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1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5</v>
      </c>
    </row>
    <row r="17" spans="1:2" customFormat="1" ht="20.100000000000001" customHeight="1" x14ac:dyDescent="0.25">
      <c r="A17" s="7" t="s">
        <v>14</v>
      </c>
      <c r="B17" s="16">
        <v>58</v>
      </c>
    </row>
    <row r="18" spans="1:2" customFormat="1" ht="20.100000000000001" customHeight="1" x14ac:dyDescent="0.25">
      <c r="A18" s="7" t="s">
        <v>43</v>
      </c>
      <c r="B18" s="16">
        <v>94</v>
      </c>
    </row>
    <row r="19" spans="1:2" customFormat="1" ht="20.100000000000001" customHeight="1" x14ac:dyDescent="0.25">
      <c r="A19" s="7" t="s">
        <v>10</v>
      </c>
      <c r="B19" s="16">
        <v>29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28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673</v>
      </c>
      <c r="C6" s="13">
        <f>SUM(B9:B24)+D6+E6-D9</f>
        <v>558</v>
      </c>
      <c r="D6" s="13">
        <v>8</v>
      </c>
      <c r="E6" s="14">
        <v>3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4</v>
      </c>
      <c r="D9" s="26"/>
    </row>
    <row r="10" spans="1:5" ht="20.100000000000001" customHeight="1" x14ac:dyDescent="0.25">
      <c r="A10" s="7" t="s">
        <v>40</v>
      </c>
      <c r="B10" s="16">
        <v>134</v>
      </c>
      <c r="D10" s="22"/>
    </row>
    <row r="11" spans="1:5" ht="20.100000000000001" customHeight="1" x14ac:dyDescent="0.25">
      <c r="A11" s="7" t="s">
        <v>11</v>
      </c>
      <c r="B11" s="16">
        <v>158</v>
      </c>
      <c r="D11" s="22"/>
    </row>
    <row r="12" spans="1:5" ht="20.100000000000001" customHeight="1" x14ac:dyDescent="0.25">
      <c r="A12" s="7" t="s">
        <v>12</v>
      </c>
      <c r="B12" s="16">
        <v>1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3</v>
      </c>
    </row>
    <row r="16" spans="1:5" ht="20.100000000000001" customHeight="1" x14ac:dyDescent="0.25">
      <c r="A16" s="7" t="s">
        <v>42</v>
      </c>
      <c r="B16" s="16">
        <v>3</v>
      </c>
    </row>
    <row r="17" spans="1:2" customFormat="1" ht="20.100000000000001" customHeight="1" x14ac:dyDescent="0.25">
      <c r="A17" s="7" t="s">
        <v>14</v>
      </c>
      <c r="B17" s="16">
        <v>74</v>
      </c>
    </row>
    <row r="18" spans="1:2" customFormat="1" ht="20.100000000000001" customHeight="1" x14ac:dyDescent="0.25">
      <c r="A18" s="7" t="s">
        <v>43</v>
      </c>
      <c r="B18" s="16">
        <v>116</v>
      </c>
    </row>
    <row r="19" spans="1:2" customFormat="1" ht="20.100000000000001" customHeight="1" x14ac:dyDescent="0.25">
      <c r="A19" s="7" t="s">
        <v>10</v>
      </c>
      <c r="B19" s="16">
        <v>52</v>
      </c>
    </row>
    <row r="20" spans="1:2" customFormat="1" ht="20.100000000000001" customHeight="1" x14ac:dyDescent="0.25">
      <c r="A20" s="7" t="s">
        <v>44</v>
      </c>
      <c r="B20" s="16">
        <v>2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1.42578125" style="1"/>
    <col min="3" max="3" width="11.85546875" style="1" bestFit="1" customWidth="1"/>
    <col min="4" max="5" width="11.4257812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28</v>
      </c>
      <c r="D3" s="11" t="s">
        <v>26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599</v>
      </c>
      <c r="C6" s="13">
        <f>SUM(B9:B24)+D6+E6-D9+1</f>
        <v>512</v>
      </c>
      <c r="D6" s="13">
        <v>3</v>
      </c>
      <c r="E6" s="14">
        <v>3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7</v>
      </c>
      <c r="D9" s="26"/>
    </row>
    <row r="10" spans="1:5" ht="20.100000000000001" customHeight="1" x14ac:dyDescent="0.25">
      <c r="A10" s="7" t="s">
        <v>40</v>
      </c>
      <c r="B10" s="16">
        <v>118</v>
      </c>
      <c r="D10" s="22"/>
    </row>
    <row r="11" spans="1:5" ht="20.100000000000001" customHeight="1" x14ac:dyDescent="0.25">
      <c r="A11" s="7" t="s">
        <v>11</v>
      </c>
      <c r="B11" s="16">
        <v>144</v>
      </c>
      <c r="D11" s="22"/>
    </row>
    <row r="12" spans="1:5" ht="20.100000000000001" customHeight="1" x14ac:dyDescent="0.25">
      <c r="A12" s="7" t="s">
        <v>12</v>
      </c>
      <c r="B12" s="16">
        <v>2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3</v>
      </c>
    </row>
    <row r="17" spans="1:2" customFormat="1" ht="20.100000000000001" customHeight="1" x14ac:dyDescent="0.25">
      <c r="A17" s="7" t="s">
        <v>14</v>
      </c>
      <c r="B17" s="16">
        <v>72</v>
      </c>
    </row>
    <row r="18" spans="1:2" customFormat="1" ht="20.100000000000001" customHeight="1" x14ac:dyDescent="0.25">
      <c r="A18" s="7" t="s">
        <v>43</v>
      </c>
      <c r="B18" s="16">
        <v>111</v>
      </c>
    </row>
    <row r="19" spans="1:2" customFormat="1" ht="20.100000000000001" customHeight="1" x14ac:dyDescent="0.25">
      <c r="A19" s="7" t="s">
        <v>10</v>
      </c>
      <c r="B19" s="16">
        <v>48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ageMargins left="0.7" right="0.7" top="0.75" bottom="0.75" header="0.3" footer="0.3"/>
  <pageSetup paperSize="9"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29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631</v>
      </c>
      <c r="C6" s="13">
        <f>SUM(B9:B24)+D6+E6-D9+1</f>
        <v>532</v>
      </c>
      <c r="D6" s="13">
        <v>13</v>
      </c>
      <c r="E6" s="14">
        <v>3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16</v>
      </c>
      <c r="D9" s="26"/>
    </row>
    <row r="10" spans="1:5" ht="20.100000000000001" customHeight="1" x14ac:dyDescent="0.25">
      <c r="A10" s="7" t="s">
        <v>40</v>
      </c>
      <c r="B10" s="16">
        <v>103</v>
      </c>
      <c r="D10" s="22"/>
    </row>
    <row r="11" spans="1:5" ht="20.100000000000001" customHeight="1" x14ac:dyDescent="0.25">
      <c r="A11" s="7" t="s">
        <v>11</v>
      </c>
      <c r="B11" s="16">
        <v>162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1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2</v>
      </c>
    </row>
    <row r="17" spans="1:2" customFormat="1" ht="20.100000000000001" customHeight="1" x14ac:dyDescent="0.25">
      <c r="A17" s="7" t="s">
        <v>14</v>
      </c>
      <c r="B17" s="16">
        <v>74</v>
      </c>
    </row>
    <row r="18" spans="1:2" customFormat="1" ht="20.100000000000001" customHeight="1" x14ac:dyDescent="0.25">
      <c r="A18" s="7" t="s">
        <v>43</v>
      </c>
      <c r="B18" s="16">
        <v>88</v>
      </c>
    </row>
    <row r="19" spans="1:2" customFormat="1" ht="20.100000000000001" customHeight="1" x14ac:dyDescent="0.25">
      <c r="A19" s="7" t="s">
        <v>10</v>
      </c>
      <c r="B19" s="16">
        <v>67</v>
      </c>
    </row>
    <row r="20" spans="1:2" customFormat="1" ht="20.100000000000001" customHeight="1" x14ac:dyDescent="0.25">
      <c r="A20" s="7" t="s">
        <v>44</v>
      </c>
      <c r="B20" s="16">
        <v>2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29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692</v>
      </c>
      <c r="C6" s="13">
        <f>SUM(B9:B24)+D6+E6-D9+2</f>
        <v>589</v>
      </c>
      <c r="D6" s="13">
        <v>0</v>
      </c>
      <c r="E6" s="14">
        <v>4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11</v>
      </c>
      <c r="D9" s="26"/>
    </row>
    <row r="10" spans="1:5" ht="20.100000000000001" customHeight="1" x14ac:dyDescent="0.25">
      <c r="A10" s="7" t="s">
        <v>40</v>
      </c>
      <c r="B10" s="16">
        <v>134</v>
      </c>
      <c r="D10" s="22"/>
    </row>
    <row r="11" spans="1:5" ht="20.100000000000001" customHeight="1" x14ac:dyDescent="0.25">
      <c r="A11" s="7" t="s">
        <v>11</v>
      </c>
      <c r="B11" s="16">
        <v>187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2</v>
      </c>
    </row>
    <row r="14" spans="1:5" ht="20.100000000000001" customHeight="1" x14ac:dyDescent="0.25">
      <c r="A14" s="7" t="s">
        <v>13</v>
      </c>
      <c r="B14" s="16">
        <v>1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3</v>
      </c>
    </row>
    <row r="17" spans="1:2" customFormat="1" ht="20.100000000000001" customHeight="1" x14ac:dyDescent="0.25">
      <c r="A17" s="7" t="s">
        <v>14</v>
      </c>
      <c r="B17" s="16">
        <v>77</v>
      </c>
    </row>
    <row r="18" spans="1:2" customFormat="1" ht="20.100000000000001" customHeight="1" x14ac:dyDescent="0.25">
      <c r="A18" s="7" t="s">
        <v>43</v>
      </c>
      <c r="B18" s="16">
        <v>95</v>
      </c>
    </row>
    <row r="19" spans="1:2" customFormat="1" ht="20.100000000000001" customHeight="1" x14ac:dyDescent="0.25">
      <c r="A19" s="7" t="s">
        <v>10</v>
      </c>
      <c r="B19" s="16">
        <v>72</v>
      </c>
    </row>
    <row r="20" spans="1:2" customFormat="1" ht="20.100000000000001" customHeight="1" x14ac:dyDescent="0.25">
      <c r="A20" s="7" t="s">
        <v>44</v>
      </c>
      <c r="B20" s="16">
        <v>1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19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678</v>
      </c>
      <c r="C6" s="13">
        <v>513</v>
      </c>
      <c r="D6" s="13">
        <v>5</v>
      </c>
      <c r="E6" s="14">
        <v>4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14</v>
      </c>
      <c r="D9" s="26"/>
    </row>
    <row r="10" spans="1:5" ht="20.100000000000001" customHeight="1" x14ac:dyDescent="0.25">
      <c r="A10" s="7" t="s">
        <v>40</v>
      </c>
      <c r="B10" s="16">
        <v>103</v>
      </c>
      <c r="D10" s="22"/>
    </row>
    <row r="11" spans="1:5" ht="20.100000000000001" customHeight="1" x14ac:dyDescent="0.25">
      <c r="A11" s="7" t="s">
        <v>11</v>
      </c>
      <c r="B11" s="16">
        <v>163</v>
      </c>
      <c r="D11" s="27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4</v>
      </c>
    </row>
    <row r="17" spans="1:2" ht="20.100000000000001" customHeight="1" x14ac:dyDescent="0.25">
      <c r="A17" s="7" t="s">
        <v>14</v>
      </c>
      <c r="B17" s="16">
        <v>47</v>
      </c>
    </row>
    <row r="18" spans="1:2" ht="20.100000000000001" customHeight="1" x14ac:dyDescent="0.25">
      <c r="A18" s="7" t="s">
        <v>43</v>
      </c>
      <c r="B18" s="16">
        <v>94</v>
      </c>
    </row>
    <row r="19" spans="1:2" ht="20.100000000000001" customHeight="1" x14ac:dyDescent="0.25">
      <c r="A19" s="7" t="s">
        <v>10</v>
      </c>
      <c r="B19" s="16">
        <v>76</v>
      </c>
    </row>
    <row r="20" spans="1:2" ht="20.100000000000001" customHeight="1" x14ac:dyDescent="0.25">
      <c r="A20" s="7" t="s">
        <v>44</v>
      </c>
      <c r="B20" s="16">
        <v>2</v>
      </c>
    </row>
    <row r="21" spans="1:2" ht="20.100000000000001" customHeight="1" x14ac:dyDescent="0.25">
      <c r="A21" s="7"/>
      <c r="B21" s="16">
        <v>0</v>
      </c>
    </row>
    <row r="22" spans="1:2" ht="20.100000000000001" customHeight="1" x14ac:dyDescent="0.25">
      <c r="A22" s="7"/>
      <c r="B22" s="16">
        <v>0</v>
      </c>
    </row>
    <row r="23" spans="1:2" ht="20.100000000000001" customHeight="1" x14ac:dyDescent="0.25">
      <c r="A23" s="7"/>
      <c r="B23" s="16">
        <v>0</v>
      </c>
    </row>
    <row r="24" spans="1:2" ht="20.100000000000001" customHeight="1" thickBot="1" x14ac:dyDescent="0.3">
      <c r="A24" s="8"/>
      <c r="B24" s="17">
        <v>0</v>
      </c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30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532</v>
      </c>
      <c r="C6" s="13">
        <f>SUM(B9:B24)+D6+E6-D9+1</f>
        <v>465</v>
      </c>
      <c r="D6" s="13">
        <v>5</v>
      </c>
      <c r="E6" s="14">
        <v>2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10</v>
      </c>
      <c r="D9" s="26"/>
    </row>
    <row r="10" spans="1:5" ht="20.100000000000001" customHeight="1" x14ac:dyDescent="0.25">
      <c r="A10" s="7" t="s">
        <v>40</v>
      </c>
      <c r="B10" s="16">
        <v>129</v>
      </c>
      <c r="D10" s="22"/>
    </row>
    <row r="11" spans="1:5" ht="20.100000000000001" customHeight="1" x14ac:dyDescent="0.25">
      <c r="A11" s="7" t="s">
        <v>11</v>
      </c>
      <c r="B11" s="16">
        <v>112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1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5</v>
      </c>
    </row>
    <row r="17" spans="1:2" customFormat="1" ht="20.100000000000001" customHeight="1" x14ac:dyDescent="0.25">
      <c r="A17" s="7" t="s">
        <v>14</v>
      </c>
      <c r="B17" s="16">
        <v>58</v>
      </c>
    </row>
    <row r="18" spans="1:2" customFormat="1" ht="20.100000000000001" customHeight="1" x14ac:dyDescent="0.25">
      <c r="A18" s="7" t="s">
        <v>43</v>
      </c>
      <c r="B18" s="16">
        <v>89</v>
      </c>
    </row>
    <row r="19" spans="1:2" customFormat="1" ht="20.100000000000001" customHeight="1" x14ac:dyDescent="0.25">
      <c r="A19" s="7" t="s">
        <v>10</v>
      </c>
      <c r="B19" s="16">
        <v>53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30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615</v>
      </c>
      <c r="C6" s="13">
        <f>SUM(B9:B24)+D6+E6-D9</f>
        <v>527</v>
      </c>
      <c r="D6" s="13">
        <v>4</v>
      </c>
      <c r="E6" s="14">
        <v>8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7</v>
      </c>
      <c r="D9" s="26"/>
    </row>
    <row r="10" spans="1:5" ht="20.100000000000001" customHeight="1" x14ac:dyDescent="0.25">
      <c r="A10" s="7" t="s">
        <v>40</v>
      </c>
      <c r="B10" s="16">
        <v>148</v>
      </c>
      <c r="D10" s="22"/>
    </row>
    <row r="11" spans="1:5" ht="20.100000000000001" customHeight="1" x14ac:dyDescent="0.25">
      <c r="A11" s="7" t="s">
        <v>11</v>
      </c>
      <c r="B11" s="16">
        <v>123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2</v>
      </c>
    </row>
    <row r="16" spans="1:5" ht="20.100000000000001" customHeight="1" x14ac:dyDescent="0.25">
      <c r="A16" s="7" t="s">
        <v>42</v>
      </c>
      <c r="B16" s="16">
        <v>4</v>
      </c>
    </row>
    <row r="17" spans="1:2" customFormat="1" ht="20.100000000000001" customHeight="1" x14ac:dyDescent="0.25">
      <c r="A17" s="7" t="s">
        <v>14</v>
      </c>
      <c r="B17" s="16">
        <v>78</v>
      </c>
    </row>
    <row r="18" spans="1:2" customFormat="1" ht="20.100000000000001" customHeight="1" x14ac:dyDescent="0.25">
      <c r="A18" s="7" t="s">
        <v>43</v>
      </c>
      <c r="B18" s="16">
        <v>97</v>
      </c>
    </row>
    <row r="19" spans="1:2" customFormat="1" ht="20.100000000000001" customHeight="1" x14ac:dyDescent="0.25">
      <c r="A19" s="7" t="s">
        <v>10</v>
      </c>
      <c r="B19" s="16">
        <v>56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31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645</v>
      </c>
      <c r="C6" s="13">
        <f>SUM(B9:B24)+D6+E6-D9</f>
        <v>554</v>
      </c>
      <c r="D6" s="13">
        <v>9</v>
      </c>
      <c r="E6" s="14">
        <v>10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10</v>
      </c>
      <c r="D9" s="26"/>
    </row>
    <row r="10" spans="1:5" ht="20.100000000000001" customHeight="1" x14ac:dyDescent="0.25">
      <c r="A10" s="7" t="s">
        <v>40</v>
      </c>
      <c r="B10" s="16">
        <v>147</v>
      </c>
      <c r="D10" s="22"/>
    </row>
    <row r="11" spans="1:5" ht="20.100000000000001" customHeight="1" x14ac:dyDescent="0.25">
      <c r="A11" s="7" t="s">
        <v>11</v>
      </c>
      <c r="B11" s="16">
        <v>125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3</v>
      </c>
    </row>
    <row r="17" spans="1:2" customFormat="1" ht="20.100000000000001" customHeight="1" x14ac:dyDescent="0.25">
      <c r="A17" s="7" t="s">
        <v>14</v>
      </c>
      <c r="B17" s="16">
        <v>93</v>
      </c>
    </row>
    <row r="18" spans="1:2" customFormat="1" ht="20.100000000000001" customHeight="1" x14ac:dyDescent="0.25">
      <c r="A18" s="7" t="s">
        <v>43</v>
      </c>
      <c r="B18" s="16">
        <v>90</v>
      </c>
    </row>
    <row r="19" spans="1:2" customFormat="1" ht="20.100000000000001" customHeight="1" x14ac:dyDescent="0.25">
      <c r="A19" s="7" t="s">
        <v>10</v>
      </c>
      <c r="B19" s="16">
        <v>65</v>
      </c>
    </row>
    <row r="20" spans="1:2" customFormat="1" ht="20.100000000000001" customHeight="1" x14ac:dyDescent="0.25">
      <c r="A20" s="7" t="s">
        <v>44</v>
      </c>
      <c r="B20" s="16">
        <v>2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8" sqref="D8:E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31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652</v>
      </c>
      <c r="C6" s="13">
        <f>SUM(B9:B24)+D6+E6-D9</f>
        <v>554</v>
      </c>
      <c r="D6" s="13">
        <v>3</v>
      </c>
      <c r="E6" s="14">
        <v>7</v>
      </c>
    </row>
    <row r="8" spans="1:5" ht="20.100000000000001" customHeight="1" thickBot="1" x14ac:dyDescent="0.3">
      <c r="A8" s="4" t="s">
        <v>7</v>
      </c>
      <c r="B8" s="5" t="s">
        <v>8</v>
      </c>
      <c r="D8" s="19"/>
      <c r="E8" s="22"/>
    </row>
    <row r="9" spans="1:5" ht="20.100000000000001" customHeight="1" x14ac:dyDescent="0.25">
      <c r="A9" s="6" t="s">
        <v>9</v>
      </c>
      <c r="B9" s="15">
        <v>12</v>
      </c>
      <c r="D9" s="26"/>
      <c r="E9" s="22"/>
    </row>
    <row r="10" spans="1:5" ht="20.100000000000001" customHeight="1" x14ac:dyDescent="0.25">
      <c r="A10" s="7" t="s">
        <v>40</v>
      </c>
      <c r="B10" s="16">
        <v>143</v>
      </c>
      <c r="D10" s="22"/>
      <c r="E10" s="22"/>
    </row>
    <row r="11" spans="1:5" ht="20.100000000000001" customHeight="1" x14ac:dyDescent="0.25">
      <c r="A11" s="7" t="s">
        <v>11</v>
      </c>
      <c r="B11" s="16">
        <v>159</v>
      </c>
      <c r="D11" s="22"/>
      <c r="E11" s="22"/>
    </row>
    <row r="12" spans="1:5" ht="20.100000000000001" customHeight="1" x14ac:dyDescent="0.25">
      <c r="A12" s="7" t="s">
        <v>12</v>
      </c>
      <c r="B12" s="16">
        <v>1</v>
      </c>
      <c r="D12" s="26"/>
      <c r="E12" s="22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1</v>
      </c>
    </row>
    <row r="17" spans="1:2" customFormat="1" ht="20.100000000000001" customHeight="1" x14ac:dyDescent="0.25">
      <c r="A17" s="7" t="s">
        <v>14</v>
      </c>
      <c r="B17" s="16">
        <v>63</v>
      </c>
    </row>
    <row r="18" spans="1:2" customFormat="1" ht="20.100000000000001" customHeight="1" x14ac:dyDescent="0.25">
      <c r="A18" s="7" t="s">
        <v>43</v>
      </c>
      <c r="B18" s="16">
        <v>99</v>
      </c>
    </row>
    <row r="19" spans="1:2" customFormat="1" ht="20.100000000000001" customHeight="1" x14ac:dyDescent="0.25">
      <c r="A19" s="7" t="s">
        <v>10</v>
      </c>
      <c r="B19" s="16">
        <v>66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32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552</v>
      </c>
      <c r="C6" s="13">
        <f>SUM(B9:B24)+D6+E6-D9</f>
        <v>434</v>
      </c>
      <c r="D6" s="13">
        <v>4</v>
      </c>
      <c r="E6" s="14">
        <v>2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3</v>
      </c>
      <c r="D9" s="26"/>
    </row>
    <row r="10" spans="1:5" ht="20.100000000000001" customHeight="1" x14ac:dyDescent="0.25">
      <c r="A10" s="7" t="s">
        <v>40</v>
      </c>
      <c r="B10" s="16">
        <v>76</v>
      </c>
      <c r="D10" s="22"/>
    </row>
    <row r="11" spans="1:5" ht="20.100000000000001" customHeight="1" x14ac:dyDescent="0.25">
      <c r="A11" s="7" t="s">
        <v>11</v>
      </c>
      <c r="B11" s="16">
        <v>122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3</v>
      </c>
    </row>
    <row r="17" spans="1:2" customFormat="1" ht="20.100000000000001" customHeight="1" x14ac:dyDescent="0.25">
      <c r="A17" s="7" t="s">
        <v>14</v>
      </c>
      <c r="B17" s="16">
        <v>53</v>
      </c>
    </row>
    <row r="18" spans="1:2" customFormat="1" ht="20.100000000000001" customHeight="1" x14ac:dyDescent="0.25">
      <c r="A18" s="7" t="s">
        <v>43</v>
      </c>
      <c r="B18" s="16">
        <v>97</v>
      </c>
    </row>
    <row r="19" spans="1:2" customFormat="1" ht="20.100000000000001" customHeight="1" x14ac:dyDescent="0.25">
      <c r="A19" s="7" t="s">
        <v>10</v>
      </c>
      <c r="B19" s="16">
        <v>71</v>
      </c>
    </row>
    <row r="20" spans="1:2" customFormat="1" ht="20.100000000000001" customHeight="1" x14ac:dyDescent="0.25">
      <c r="A20" s="7" t="s">
        <v>44</v>
      </c>
      <c r="B20" s="16">
        <v>3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32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597</v>
      </c>
      <c r="C6" s="13">
        <f>SUM(B9:B24)+D6+E6-D9</f>
        <v>484</v>
      </c>
      <c r="D6" s="13">
        <v>3</v>
      </c>
      <c r="E6" s="14">
        <v>4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3</v>
      </c>
      <c r="D9" s="26"/>
    </row>
    <row r="10" spans="1:5" ht="20.100000000000001" customHeight="1" x14ac:dyDescent="0.25">
      <c r="A10" s="7" t="s">
        <v>40</v>
      </c>
      <c r="B10" s="16">
        <v>97</v>
      </c>
      <c r="D10" s="22"/>
    </row>
    <row r="11" spans="1:5" ht="20.100000000000001" customHeight="1" x14ac:dyDescent="0.25">
      <c r="A11" s="7" t="s">
        <v>11</v>
      </c>
      <c r="B11" s="16">
        <v>151</v>
      </c>
      <c r="D11" s="22"/>
    </row>
    <row r="12" spans="1:5" ht="20.100000000000001" customHeight="1" x14ac:dyDescent="0.25">
      <c r="A12" s="7" t="s">
        <v>12</v>
      </c>
      <c r="B12" s="16">
        <v>1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4</v>
      </c>
    </row>
    <row r="17" spans="1:2" customFormat="1" ht="20.100000000000001" customHeight="1" x14ac:dyDescent="0.25">
      <c r="A17" s="7" t="s">
        <v>14</v>
      </c>
      <c r="B17" s="16">
        <v>72</v>
      </c>
    </row>
    <row r="18" spans="1:2" customFormat="1" ht="20.100000000000001" customHeight="1" x14ac:dyDescent="0.25">
      <c r="A18" s="7" t="s">
        <v>43</v>
      </c>
      <c r="B18" s="16">
        <v>88</v>
      </c>
    </row>
    <row r="19" spans="1:2" customFormat="1" ht="20.100000000000001" customHeight="1" x14ac:dyDescent="0.25">
      <c r="A19" s="7" t="s">
        <v>10</v>
      </c>
      <c r="B19" s="16">
        <v>61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33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573</v>
      </c>
      <c r="C6" s="13">
        <f>SUM(B9:B24)+D6+E6-D9+1</f>
        <v>489</v>
      </c>
      <c r="D6" s="13">
        <v>2</v>
      </c>
      <c r="E6" s="14">
        <v>1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7</v>
      </c>
      <c r="D9" s="26"/>
    </row>
    <row r="10" spans="1:5" ht="20.100000000000001" customHeight="1" x14ac:dyDescent="0.25">
      <c r="A10" s="7" t="s">
        <v>40</v>
      </c>
      <c r="B10" s="16">
        <v>115</v>
      </c>
      <c r="D10" s="22"/>
    </row>
    <row r="11" spans="1:5" ht="20.100000000000001" customHeight="1" x14ac:dyDescent="0.25">
      <c r="A11" s="7" t="s">
        <v>11</v>
      </c>
      <c r="B11" s="16">
        <v>131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2</v>
      </c>
    </row>
    <row r="16" spans="1:5" ht="20.100000000000001" customHeight="1" x14ac:dyDescent="0.25">
      <c r="A16" s="7" t="s">
        <v>42</v>
      </c>
      <c r="B16" s="16">
        <v>2</v>
      </c>
    </row>
    <row r="17" spans="1:2" customFormat="1" ht="20.100000000000001" customHeight="1" x14ac:dyDescent="0.25">
      <c r="A17" s="7" t="s">
        <v>14</v>
      </c>
      <c r="B17" s="16">
        <v>82</v>
      </c>
    </row>
    <row r="18" spans="1:2" customFormat="1" ht="20.100000000000001" customHeight="1" x14ac:dyDescent="0.25">
      <c r="A18" s="7" t="s">
        <v>43</v>
      </c>
      <c r="B18" s="16">
        <v>68</v>
      </c>
    </row>
    <row r="19" spans="1:2" customFormat="1" ht="20.100000000000001" customHeight="1" x14ac:dyDescent="0.25">
      <c r="A19" s="7" t="s">
        <v>10</v>
      </c>
      <c r="B19" s="16">
        <v>78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33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492</v>
      </c>
      <c r="C6" s="13">
        <f>SUM(B9:B24)+D6+E6-D9</f>
        <v>414</v>
      </c>
      <c r="D6" s="13">
        <v>5</v>
      </c>
      <c r="E6" s="14">
        <v>0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10</v>
      </c>
      <c r="D9" s="26"/>
    </row>
    <row r="10" spans="1:5" ht="20.100000000000001" customHeight="1" x14ac:dyDescent="0.25">
      <c r="A10" s="7" t="s">
        <v>40</v>
      </c>
      <c r="B10" s="16">
        <v>88</v>
      </c>
      <c r="D10" s="22"/>
    </row>
    <row r="11" spans="1:5" ht="20.100000000000001" customHeight="1" x14ac:dyDescent="0.25">
      <c r="A11" s="7" t="s">
        <v>11</v>
      </c>
      <c r="B11" s="16">
        <v>113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0</v>
      </c>
    </row>
    <row r="17" spans="1:2" customFormat="1" ht="20.100000000000001" customHeight="1" x14ac:dyDescent="0.25">
      <c r="A17" s="7" t="s">
        <v>14</v>
      </c>
      <c r="B17" s="16">
        <v>73</v>
      </c>
    </row>
    <row r="18" spans="1:2" customFormat="1" ht="20.100000000000001" customHeight="1" x14ac:dyDescent="0.25">
      <c r="A18" s="7" t="s">
        <v>43</v>
      </c>
      <c r="B18" s="16">
        <v>67</v>
      </c>
    </row>
    <row r="19" spans="1:2" customFormat="1" ht="20.100000000000001" customHeight="1" x14ac:dyDescent="0.25">
      <c r="A19" s="7" t="s">
        <v>10</v>
      </c>
      <c r="B19" s="16">
        <v>58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35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638</v>
      </c>
      <c r="C6" s="13">
        <f>SUM(B9:B24)+D6+E6-D9</f>
        <v>527</v>
      </c>
      <c r="D6" s="13">
        <v>8</v>
      </c>
      <c r="E6" s="14">
        <v>3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5</v>
      </c>
      <c r="D9" s="26"/>
    </row>
    <row r="10" spans="1:5" ht="20.100000000000001" customHeight="1" x14ac:dyDescent="0.25">
      <c r="A10" s="7" t="s">
        <v>40</v>
      </c>
      <c r="B10" s="16">
        <v>145</v>
      </c>
      <c r="D10" s="22"/>
    </row>
    <row r="11" spans="1:5" ht="20.100000000000001" customHeight="1" x14ac:dyDescent="0.25">
      <c r="A11" s="7" t="s">
        <v>11</v>
      </c>
      <c r="B11" s="16">
        <v>141</v>
      </c>
      <c r="D11" s="22"/>
    </row>
    <row r="12" spans="1:5" ht="20.100000000000001" customHeight="1" x14ac:dyDescent="0.25">
      <c r="A12" s="7" t="s">
        <v>12</v>
      </c>
      <c r="B12" s="16">
        <v>1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4</v>
      </c>
    </row>
    <row r="17" spans="1:2" customFormat="1" ht="20.100000000000001" customHeight="1" x14ac:dyDescent="0.25">
      <c r="A17" s="7" t="s">
        <v>14</v>
      </c>
      <c r="B17" s="16">
        <v>79</v>
      </c>
    </row>
    <row r="18" spans="1:2" customFormat="1" ht="20.100000000000001" customHeight="1" x14ac:dyDescent="0.25">
      <c r="A18" s="7" t="s">
        <v>43</v>
      </c>
      <c r="B18" s="16">
        <v>91</v>
      </c>
    </row>
    <row r="19" spans="1:2" customFormat="1" ht="20.100000000000001" customHeight="1" x14ac:dyDescent="0.25">
      <c r="A19" s="7" t="s">
        <v>10</v>
      </c>
      <c r="B19" s="16">
        <v>50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35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612</v>
      </c>
      <c r="C6" s="13">
        <f>SUM(B9:B24)+D6+E6-D9</f>
        <v>531</v>
      </c>
      <c r="D6" s="13">
        <v>2</v>
      </c>
      <c r="E6" s="14">
        <v>3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6</v>
      </c>
      <c r="D9" s="26"/>
    </row>
    <row r="10" spans="1:5" ht="20.100000000000001" customHeight="1" x14ac:dyDescent="0.25">
      <c r="A10" s="7" t="s">
        <v>40</v>
      </c>
      <c r="B10" s="16">
        <v>151</v>
      </c>
      <c r="D10" s="22"/>
    </row>
    <row r="11" spans="1:5" ht="20.100000000000001" customHeight="1" x14ac:dyDescent="0.25">
      <c r="A11" s="7" t="s">
        <v>11</v>
      </c>
      <c r="B11" s="16">
        <v>127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5</v>
      </c>
    </row>
    <row r="17" spans="1:2" customFormat="1" ht="20.100000000000001" customHeight="1" x14ac:dyDescent="0.25">
      <c r="A17" s="7" t="s">
        <v>14</v>
      </c>
      <c r="B17" s="16">
        <v>75</v>
      </c>
    </row>
    <row r="18" spans="1:2" customFormat="1" ht="20.100000000000001" customHeight="1" x14ac:dyDescent="0.25">
      <c r="A18" s="7" t="s">
        <v>43</v>
      </c>
      <c r="B18" s="16">
        <v>97</v>
      </c>
    </row>
    <row r="19" spans="1:2" customFormat="1" ht="20.100000000000001" customHeight="1" x14ac:dyDescent="0.25">
      <c r="A19" s="7" t="s">
        <v>10</v>
      </c>
      <c r="B19" s="16">
        <v>64</v>
      </c>
    </row>
    <row r="20" spans="1:2" customFormat="1" ht="20.100000000000001" customHeight="1" x14ac:dyDescent="0.25">
      <c r="A20" s="7" t="s">
        <v>44</v>
      </c>
      <c r="B20" s="16">
        <v>1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19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684</v>
      </c>
      <c r="C6" s="13">
        <v>523</v>
      </c>
      <c r="D6" s="13">
        <v>7</v>
      </c>
      <c r="E6" s="14">
        <v>6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8</v>
      </c>
      <c r="D9" s="26"/>
    </row>
    <row r="10" spans="1:5" ht="20.100000000000001" customHeight="1" x14ac:dyDescent="0.25">
      <c r="A10" s="7" t="s">
        <v>40</v>
      </c>
      <c r="B10" s="16">
        <v>94</v>
      </c>
      <c r="D10" s="22"/>
    </row>
    <row r="11" spans="1:5" ht="20.100000000000001" customHeight="1" x14ac:dyDescent="0.25">
      <c r="A11" s="7" t="s">
        <v>11</v>
      </c>
      <c r="B11" s="16">
        <v>169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2</v>
      </c>
    </row>
    <row r="17" spans="1:2" ht="20.100000000000001" customHeight="1" x14ac:dyDescent="0.25">
      <c r="A17" s="7" t="s">
        <v>14</v>
      </c>
      <c r="B17" s="16">
        <v>55</v>
      </c>
    </row>
    <row r="18" spans="1:2" ht="20.100000000000001" customHeight="1" x14ac:dyDescent="0.25">
      <c r="A18" s="7" t="s">
        <v>43</v>
      </c>
      <c r="B18" s="16">
        <v>110</v>
      </c>
    </row>
    <row r="19" spans="1:2" ht="20.100000000000001" customHeight="1" x14ac:dyDescent="0.25">
      <c r="A19" s="7" t="s">
        <v>10</v>
      </c>
      <c r="B19" s="16">
        <v>70</v>
      </c>
    </row>
    <row r="20" spans="1:2" ht="20.100000000000001" customHeight="1" x14ac:dyDescent="0.25">
      <c r="A20" s="7" t="s">
        <v>44</v>
      </c>
      <c r="B20" s="16">
        <v>2</v>
      </c>
    </row>
    <row r="21" spans="1:2" ht="20.100000000000001" customHeight="1" x14ac:dyDescent="0.25">
      <c r="A21" s="7"/>
      <c r="B21" s="16"/>
    </row>
    <row r="22" spans="1:2" ht="20.100000000000001" customHeight="1" x14ac:dyDescent="0.25">
      <c r="A22" s="7"/>
      <c r="B22" s="16"/>
    </row>
    <row r="23" spans="1:2" ht="20.100000000000001" customHeight="1" x14ac:dyDescent="0.25">
      <c r="A23" s="7"/>
      <c r="B23" s="16"/>
    </row>
    <row r="24" spans="1:2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36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582</v>
      </c>
      <c r="C6" s="13">
        <f>SUM(B9:B24)+D6+E6-D9</f>
        <v>501</v>
      </c>
      <c r="D6" s="13">
        <v>5</v>
      </c>
      <c r="E6" s="14">
        <v>0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15</v>
      </c>
      <c r="D9" s="26"/>
    </row>
    <row r="10" spans="1:5" ht="20.100000000000001" customHeight="1" x14ac:dyDescent="0.25">
      <c r="A10" s="7" t="s">
        <v>40</v>
      </c>
      <c r="B10" s="16">
        <v>149</v>
      </c>
      <c r="D10" s="22"/>
    </row>
    <row r="11" spans="1:5" ht="20.100000000000001" customHeight="1" x14ac:dyDescent="0.25">
      <c r="A11" s="7" t="s">
        <v>11</v>
      </c>
      <c r="B11" s="16">
        <v>131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1</v>
      </c>
    </row>
    <row r="17" spans="1:2" customFormat="1" ht="20.100000000000001" customHeight="1" x14ac:dyDescent="0.25">
      <c r="A17" s="7" t="s">
        <v>14</v>
      </c>
      <c r="B17" s="16">
        <v>71</v>
      </c>
    </row>
    <row r="18" spans="1:2" customFormat="1" ht="20.100000000000001" customHeight="1" x14ac:dyDescent="0.25">
      <c r="A18" s="7" t="s">
        <v>43</v>
      </c>
      <c r="B18" s="16">
        <v>83</v>
      </c>
    </row>
    <row r="19" spans="1:2" customFormat="1" ht="20.100000000000001" customHeight="1" x14ac:dyDescent="0.25">
      <c r="A19" s="7" t="s">
        <v>10</v>
      </c>
      <c r="B19" s="16">
        <v>45</v>
      </c>
    </row>
    <row r="20" spans="1:2" customFormat="1" ht="20.100000000000001" customHeight="1" x14ac:dyDescent="0.25">
      <c r="A20" s="7" t="s">
        <v>44</v>
      </c>
      <c r="B20" s="16">
        <v>0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36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658</v>
      </c>
      <c r="C6" s="13">
        <f>SUM(B9:B24)+D6+E6-D9</f>
        <v>561</v>
      </c>
      <c r="D6" s="13">
        <v>6</v>
      </c>
      <c r="E6" s="14">
        <v>4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18</v>
      </c>
      <c r="D9" s="26"/>
    </row>
    <row r="10" spans="1:5" ht="20.100000000000001" customHeight="1" x14ac:dyDescent="0.25">
      <c r="A10" s="7" t="s">
        <v>40</v>
      </c>
      <c r="B10" s="16">
        <v>156</v>
      </c>
      <c r="D10" s="22"/>
    </row>
    <row r="11" spans="1:5" ht="20.100000000000001" customHeight="1" x14ac:dyDescent="0.25">
      <c r="A11" s="7" t="s">
        <v>11</v>
      </c>
      <c r="B11" s="16">
        <v>132</v>
      </c>
      <c r="D11" s="22"/>
    </row>
    <row r="12" spans="1:5" ht="20.100000000000001" customHeight="1" x14ac:dyDescent="0.25">
      <c r="A12" s="7" t="s">
        <v>12</v>
      </c>
      <c r="B12" s="16">
        <v>2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1</v>
      </c>
    </row>
    <row r="16" spans="1:5" ht="20.100000000000001" customHeight="1" x14ac:dyDescent="0.25">
      <c r="A16" s="7" t="s">
        <v>42</v>
      </c>
      <c r="B16" s="16">
        <v>3</v>
      </c>
    </row>
    <row r="17" spans="1:2" customFormat="1" ht="20.100000000000001" customHeight="1" x14ac:dyDescent="0.25">
      <c r="A17" s="7" t="s">
        <v>14</v>
      </c>
      <c r="B17" s="16">
        <v>79</v>
      </c>
    </row>
    <row r="18" spans="1:2" customFormat="1" ht="20.100000000000001" customHeight="1" x14ac:dyDescent="0.25">
      <c r="A18" s="7" t="s">
        <v>43</v>
      </c>
      <c r="B18" s="16">
        <v>104</v>
      </c>
    </row>
    <row r="19" spans="1:2" customFormat="1" ht="20.100000000000001" customHeight="1" x14ac:dyDescent="0.25">
      <c r="A19" s="7" t="s">
        <v>10</v>
      </c>
      <c r="B19" s="16">
        <v>52</v>
      </c>
    </row>
    <row r="20" spans="1:2" customFormat="1" ht="20.100000000000001" customHeight="1" x14ac:dyDescent="0.25">
      <c r="A20" s="7" t="s">
        <v>44</v>
      </c>
      <c r="B20" s="16">
        <v>4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4" workbookViewId="0">
      <selection activeCell="E22" sqref="E22"/>
    </sheetView>
  </sheetViews>
  <sheetFormatPr baseColWidth="10" defaultRowHeight="15" x14ac:dyDescent="0.25"/>
  <cols>
    <col min="1" max="1" width="71.85546875" customWidth="1"/>
    <col min="2" max="2" width="11.42578125" style="1"/>
    <col min="3" max="3" width="11.85546875" style="1" bestFit="1" customWidth="1"/>
    <col min="4" max="5" width="11.4257812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34</v>
      </c>
      <c r="C3" s="10" t="s">
        <v>36</v>
      </c>
      <c r="D3" s="11" t="s">
        <v>26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668</v>
      </c>
      <c r="C6" s="13">
        <f>SUM(B9:B24)+D6+E6-D9+1</f>
        <v>564</v>
      </c>
      <c r="D6" s="13">
        <v>4</v>
      </c>
      <c r="E6" s="14">
        <v>1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11</v>
      </c>
      <c r="D9" s="26"/>
    </row>
    <row r="10" spans="1:5" ht="20.100000000000001" customHeight="1" x14ac:dyDescent="0.25">
      <c r="A10" s="7" t="s">
        <v>40</v>
      </c>
      <c r="B10" s="16">
        <v>168</v>
      </c>
      <c r="D10" s="22"/>
    </row>
    <row r="11" spans="1:5" ht="20.100000000000001" customHeight="1" x14ac:dyDescent="0.25">
      <c r="A11" s="7" t="s">
        <v>11</v>
      </c>
      <c r="B11" s="16">
        <v>145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2</v>
      </c>
    </row>
    <row r="17" spans="1:2" customFormat="1" ht="20.100000000000001" customHeight="1" x14ac:dyDescent="0.25">
      <c r="A17" s="7" t="s">
        <v>14</v>
      </c>
      <c r="B17" s="16">
        <v>83</v>
      </c>
    </row>
    <row r="18" spans="1:2" customFormat="1" ht="20.100000000000001" customHeight="1" x14ac:dyDescent="0.25">
      <c r="A18" s="7" t="s">
        <v>43</v>
      </c>
      <c r="B18" s="16">
        <v>111</v>
      </c>
    </row>
    <row r="19" spans="1:2" customFormat="1" ht="20.100000000000001" customHeight="1" x14ac:dyDescent="0.25">
      <c r="A19" s="7" t="s">
        <v>10</v>
      </c>
      <c r="B19" s="16">
        <v>37</v>
      </c>
    </row>
    <row r="20" spans="1:2" customFormat="1" ht="20.100000000000001" customHeight="1" x14ac:dyDescent="0.25">
      <c r="A20" s="7" t="s">
        <v>44</v>
      </c>
      <c r="B20" s="16">
        <v>1</v>
      </c>
    </row>
    <row r="21" spans="1:2" customFormat="1" ht="20.100000000000001" customHeight="1" x14ac:dyDescent="0.25">
      <c r="A21" s="7"/>
      <c r="B21" s="16"/>
    </row>
    <row r="22" spans="1:2" customFormat="1" ht="20.100000000000001" customHeight="1" x14ac:dyDescent="0.25">
      <c r="A22" s="7"/>
      <c r="B22" s="16"/>
    </row>
    <row r="23" spans="1:2" customFormat="1" ht="20.100000000000001" customHeight="1" x14ac:dyDescent="0.25">
      <c r="A23" s="7"/>
      <c r="B23" s="16"/>
    </row>
    <row r="24" spans="1:2" customFormat="1" ht="20.100000000000001" customHeight="1" thickBot="1" x14ac:dyDescent="0.3">
      <c r="A24" s="8"/>
      <c r="B24" s="17"/>
    </row>
  </sheetData>
  <pageMargins left="0.7" right="0.7" top="0.75" bottom="0.75" header="0.3" footer="0.3"/>
  <pageSetup paperSize="9"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22</v>
      </c>
      <c r="D3" s="11" t="s">
        <v>20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677</v>
      </c>
      <c r="C6" s="13">
        <v>515</v>
      </c>
      <c r="D6" s="13">
        <v>4</v>
      </c>
      <c r="E6" s="14">
        <v>4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8</v>
      </c>
      <c r="D9" s="26"/>
    </row>
    <row r="10" spans="1:5" ht="20.100000000000001" customHeight="1" x14ac:dyDescent="0.25">
      <c r="A10" s="7" t="s">
        <v>40</v>
      </c>
      <c r="B10" s="16">
        <v>99</v>
      </c>
      <c r="D10" s="22"/>
    </row>
    <row r="11" spans="1:5" ht="20.100000000000001" customHeight="1" x14ac:dyDescent="0.25">
      <c r="A11" s="7" t="s">
        <v>11</v>
      </c>
      <c r="B11" s="16">
        <v>149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0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1</v>
      </c>
    </row>
    <row r="17" spans="1:2" ht="20.100000000000001" customHeight="1" x14ac:dyDescent="0.25">
      <c r="A17" s="7" t="s">
        <v>14</v>
      </c>
      <c r="B17" s="16">
        <v>70</v>
      </c>
    </row>
    <row r="18" spans="1:2" ht="20.100000000000001" customHeight="1" x14ac:dyDescent="0.25">
      <c r="A18" s="7" t="s">
        <v>43</v>
      </c>
      <c r="B18" s="16">
        <v>120</v>
      </c>
    </row>
    <row r="19" spans="1:2" ht="20.100000000000001" customHeight="1" x14ac:dyDescent="0.25">
      <c r="A19" s="7" t="s">
        <v>10</v>
      </c>
      <c r="B19" s="16">
        <v>59</v>
      </c>
    </row>
    <row r="20" spans="1:2" ht="20.100000000000001" customHeight="1" x14ac:dyDescent="0.25">
      <c r="A20" s="7" t="s">
        <v>44</v>
      </c>
      <c r="B20" s="16">
        <v>1</v>
      </c>
    </row>
    <row r="21" spans="1:2" ht="20.100000000000001" customHeight="1" x14ac:dyDescent="0.25">
      <c r="A21" s="7"/>
      <c r="B21" s="16"/>
    </row>
    <row r="22" spans="1:2" ht="20.100000000000001" customHeight="1" x14ac:dyDescent="0.25">
      <c r="A22" s="7"/>
      <c r="B22" s="16"/>
    </row>
    <row r="23" spans="1:2" ht="20.100000000000001" customHeight="1" x14ac:dyDescent="0.25">
      <c r="A23" s="7"/>
      <c r="B23" s="16"/>
    </row>
    <row r="24" spans="1:2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8" sqref="D8:D12"/>
    </sheetView>
  </sheetViews>
  <sheetFormatPr baseColWidth="10" defaultRowHeight="15" x14ac:dyDescent="0.25"/>
  <cols>
    <col min="1" max="1" width="71.85546875" customWidth="1"/>
    <col min="2" max="2" width="10.85546875" style="1"/>
    <col min="3" max="3" width="11.85546875" style="1" bestFit="1" customWidth="1"/>
    <col min="4" max="5" width="10.85546875" style="1"/>
  </cols>
  <sheetData>
    <row r="1" spans="1:5" x14ac:dyDescent="0.25">
      <c r="A1" s="2" t="s">
        <v>39</v>
      </c>
    </row>
    <row r="2" spans="1:5" ht="15.75" thickBot="1" x14ac:dyDescent="0.3">
      <c r="B2" s="3" t="s">
        <v>0</v>
      </c>
      <c r="C2" s="3" t="s">
        <v>1</v>
      </c>
      <c r="D2" s="3" t="s">
        <v>2</v>
      </c>
    </row>
    <row r="3" spans="1:5" ht="15.75" thickBot="1" x14ac:dyDescent="0.3">
      <c r="B3" s="9" t="s">
        <v>16</v>
      </c>
      <c r="C3" s="10" t="s">
        <v>22</v>
      </c>
      <c r="D3" s="11" t="s">
        <v>21</v>
      </c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717</v>
      </c>
      <c r="C6" s="13">
        <v>549</v>
      </c>
      <c r="D6" s="13">
        <v>8</v>
      </c>
      <c r="E6" s="14">
        <v>0</v>
      </c>
    </row>
    <row r="8" spans="1:5" ht="20.100000000000001" customHeight="1" thickBot="1" x14ac:dyDescent="0.3">
      <c r="A8" s="4" t="s">
        <v>7</v>
      </c>
      <c r="B8" s="5" t="s">
        <v>8</v>
      </c>
      <c r="D8" s="19"/>
    </row>
    <row r="9" spans="1:5" ht="20.100000000000001" customHeight="1" x14ac:dyDescent="0.25">
      <c r="A9" s="6" t="s">
        <v>9</v>
      </c>
      <c r="B9" s="15">
        <v>12</v>
      </c>
      <c r="D9" s="26"/>
    </row>
    <row r="10" spans="1:5" ht="20.100000000000001" customHeight="1" x14ac:dyDescent="0.25">
      <c r="A10" s="7" t="s">
        <v>40</v>
      </c>
      <c r="B10" s="16">
        <v>85</v>
      </c>
      <c r="D10" s="22"/>
    </row>
    <row r="11" spans="1:5" ht="20.100000000000001" customHeight="1" x14ac:dyDescent="0.25">
      <c r="A11" s="7" t="s">
        <v>11</v>
      </c>
      <c r="B11" s="16">
        <v>191</v>
      </c>
      <c r="D11" s="22"/>
    </row>
    <row r="12" spans="1:5" ht="20.100000000000001" customHeight="1" x14ac:dyDescent="0.25">
      <c r="A12" s="7" t="s">
        <v>12</v>
      </c>
      <c r="B12" s="16">
        <v>0</v>
      </c>
      <c r="D12" s="26"/>
    </row>
    <row r="13" spans="1:5" ht="20.100000000000001" customHeight="1" x14ac:dyDescent="0.25">
      <c r="A13" s="7" t="s">
        <v>41</v>
      </c>
      <c r="B13" s="16">
        <v>0</v>
      </c>
    </row>
    <row r="14" spans="1:5" ht="20.100000000000001" customHeight="1" x14ac:dyDescent="0.25">
      <c r="A14" s="7" t="s">
        <v>13</v>
      </c>
      <c r="B14" s="16">
        <v>1</v>
      </c>
    </row>
    <row r="15" spans="1:5" ht="20.100000000000001" customHeight="1" x14ac:dyDescent="0.25">
      <c r="A15" s="7" t="s">
        <v>15</v>
      </c>
      <c r="B15" s="16">
        <v>0</v>
      </c>
    </row>
    <row r="16" spans="1:5" ht="20.100000000000001" customHeight="1" x14ac:dyDescent="0.25">
      <c r="A16" s="7" t="s">
        <v>42</v>
      </c>
      <c r="B16" s="16">
        <v>1</v>
      </c>
    </row>
    <row r="17" spans="1:2" ht="20.100000000000001" customHeight="1" x14ac:dyDescent="0.25">
      <c r="A17" s="7" t="s">
        <v>14</v>
      </c>
      <c r="B17" s="16">
        <v>50</v>
      </c>
    </row>
    <row r="18" spans="1:2" ht="20.100000000000001" customHeight="1" x14ac:dyDescent="0.25">
      <c r="A18" s="7" t="s">
        <v>43</v>
      </c>
      <c r="B18" s="16">
        <v>142</v>
      </c>
    </row>
    <row r="19" spans="1:2" ht="20.100000000000001" customHeight="1" x14ac:dyDescent="0.25">
      <c r="A19" s="7" t="s">
        <v>10</v>
      </c>
      <c r="B19" s="16">
        <v>59</v>
      </c>
    </row>
    <row r="20" spans="1:2" ht="20.100000000000001" customHeight="1" x14ac:dyDescent="0.25">
      <c r="A20" s="7" t="s">
        <v>44</v>
      </c>
      <c r="B20" s="16">
        <v>0</v>
      </c>
    </row>
    <row r="21" spans="1:2" ht="20.100000000000001" customHeight="1" x14ac:dyDescent="0.25">
      <c r="A21" s="7"/>
      <c r="B21" s="16"/>
    </row>
    <row r="22" spans="1:2" ht="20.100000000000001" customHeight="1" x14ac:dyDescent="0.25">
      <c r="A22" s="7"/>
      <c r="B22" s="16"/>
    </row>
    <row r="23" spans="1:2" ht="20.100000000000001" customHeight="1" x14ac:dyDescent="0.25">
      <c r="A23" s="7"/>
      <c r="B23" s="16"/>
    </row>
    <row r="24" spans="1:2" ht="20.100000000000001" customHeight="1" thickBot="1" x14ac:dyDescent="0.3">
      <c r="A24" s="8"/>
      <c r="B24" s="17"/>
    </row>
  </sheetData>
  <phoneticPr fontId="5" type="noConversion"/>
  <pageMargins left="0.7" right="0.7" top="0.75" bottom="0.75" header="0.3" footer="0.3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8" sqref="D8:D12"/>
    </sheetView>
  </sheetViews>
  <sheetFormatPr baseColWidth="10" defaultRowHeight="15" x14ac:dyDescent="0.25"/>
  <cols>
    <col min="1" max="1" width="68.42578125" customWidth="1"/>
  </cols>
  <sheetData>
    <row r="1" spans="1:5" x14ac:dyDescent="0.25">
      <c r="A1" s="2" t="s">
        <v>39</v>
      </c>
      <c r="B1" s="1"/>
      <c r="C1" s="1"/>
      <c r="D1" s="1"/>
      <c r="E1" s="1"/>
    </row>
    <row r="2" spans="1:5" ht="15.75" thickBot="1" x14ac:dyDescent="0.3">
      <c r="B2" s="3" t="s">
        <v>0</v>
      </c>
      <c r="C2" s="3" t="s">
        <v>1</v>
      </c>
      <c r="D2" s="3" t="s">
        <v>2</v>
      </c>
      <c r="E2" s="1"/>
    </row>
    <row r="3" spans="1:5" ht="15.75" thickBot="1" x14ac:dyDescent="0.3">
      <c r="B3" s="9" t="s">
        <v>16</v>
      </c>
      <c r="C3" s="10" t="s">
        <v>23</v>
      </c>
      <c r="D3" s="11" t="s">
        <v>20</v>
      </c>
      <c r="E3" s="1"/>
    </row>
    <row r="4" spans="1:5" x14ac:dyDescent="0.25">
      <c r="B4" s="1"/>
      <c r="C4" s="1"/>
      <c r="D4" s="1"/>
      <c r="E4" s="1"/>
    </row>
    <row r="5" spans="1:5" ht="15.75" thickBot="1" x14ac:dyDescent="0.3">
      <c r="B5" s="3" t="s">
        <v>3</v>
      </c>
      <c r="C5" s="3" t="s">
        <v>4</v>
      </c>
      <c r="D5" s="3" t="s">
        <v>5</v>
      </c>
      <c r="E5" s="3" t="s">
        <v>6</v>
      </c>
    </row>
    <row r="6" spans="1:5" ht="15.75" thickBot="1" x14ac:dyDescent="0.3">
      <c r="B6" s="12">
        <v>470</v>
      </c>
      <c r="C6" s="13">
        <v>358</v>
      </c>
      <c r="D6" s="13">
        <v>0</v>
      </c>
      <c r="E6" s="14">
        <v>5</v>
      </c>
    </row>
    <row r="7" spans="1:5" x14ac:dyDescent="0.25">
      <c r="B7" s="1"/>
      <c r="C7" s="1"/>
      <c r="D7" s="1"/>
      <c r="E7" s="1"/>
    </row>
    <row r="8" spans="1:5" ht="15.75" thickBot="1" x14ac:dyDescent="0.3">
      <c r="A8" s="4" t="s">
        <v>7</v>
      </c>
      <c r="B8" s="5" t="s">
        <v>8</v>
      </c>
      <c r="C8" s="1"/>
      <c r="D8" s="19"/>
      <c r="E8" s="1"/>
    </row>
    <row r="9" spans="1:5" x14ac:dyDescent="0.25">
      <c r="A9" s="6" t="s">
        <v>9</v>
      </c>
      <c r="B9" s="15">
        <v>9</v>
      </c>
      <c r="C9" s="1"/>
      <c r="D9" s="26"/>
      <c r="E9" s="1"/>
    </row>
    <row r="10" spans="1:5" x14ac:dyDescent="0.25">
      <c r="A10" s="7" t="s">
        <v>40</v>
      </c>
      <c r="B10" s="16">
        <v>58</v>
      </c>
      <c r="C10" s="1"/>
      <c r="D10" s="22"/>
      <c r="E10" s="1"/>
    </row>
    <row r="11" spans="1:5" x14ac:dyDescent="0.25">
      <c r="A11" s="7" t="s">
        <v>11</v>
      </c>
      <c r="B11" s="16">
        <v>123</v>
      </c>
      <c r="C11" s="1"/>
      <c r="D11" s="22"/>
      <c r="E11" s="1"/>
    </row>
    <row r="12" spans="1:5" x14ac:dyDescent="0.25">
      <c r="A12" s="7" t="s">
        <v>12</v>
      </c>
      <c r="B12" s="16">
        <v>0</v>
      </c>
      <c r="C12" s="1"/>
      <c r="D12" s="26"/>
      <c r="E12" s="1"/>
    </row>
    <row r="13" spans="1:5" x14ac:dyDescent="0.25">
      <c r="A13" s="7" t="s">
        <v>41</v>
      </c>
      <c r="B13" s="16">
        <v>0</v>
      </c>
      <c r="C13" s="1"/>
      <c r="D13" s="1"/>
      <c r="E13" s="1"/>
    </row>
    <row r="14" spans="1:5" x14ac:dyDescent="0.25">
      <c r="A14" s="7" t="s">
        <v>13</v>
      </c>
      <c r="B14" s="16">
        <v>1</v>
      </c>
      <c r="C14" s="1"/>
      <c r="D14" s="1"/>
      <c r="E14" s="1"/>
    </row>
    <row r="15" spans="1:5" x14ac:dyDescent="0.25">
      <c r="A15" s="7" t="s">
        <v>15</v>
      </c>
      <c r="B15" s="16">
        <v>0</v>
      </c>
      <c r="C15" s="1"/>
      <c r="D15" s="1"/>
      <c r="E15" s="1"/>
    </row>
    <row r="16" spans="1:5" x14ac:dyDescent="0.25">
      <c r="A16" s="7" t="s">
        <v>42</v>
      </c>
      <c r="B16" s="16">
        <v>3</v>
      </c>
      <c r="C16" s="1"/>
      <c r="D16" s="1"/>
      <c r="E16" s="1"/>
    </row>
    <row r="17" spans="1:5" x14ac:dyDescent="0.25">
      <c r="A17" s="7" t="s">
        <v>14</v>
      </c>
      <c r="B17" s="16">
        <v>46</v>
      </c>
      <c r="C17" s="1"/>
      <c r="D17" s="1"/>
      <c r="E17" s="1"/>
    </row>
    <row r="18" spans="1:5" x14ac:dyDescent="0.25">
      <c r="A18" s="7" t="s">
        <v>43</v>
      </c>
      <c r="B18" s="16">
        <v>59</v>
      </c>
      <c r="C18" s="1"/>
      <c r="D18" s="1"/>
      <c r="E18" s="1"/>
    </row>
    <row r="19" spans="1:5" x14ac:dyDescent="0.25">
      <c r="A19" s="7" t="s">
        <v>10</v>
      </c>
      <c r="B19" s="16">
        <v>53</v>
      </c>
      <c r="C19" s="1"/>
      <c r="D19" s="1"/>
      <c r="E19" s="1"/>
    </row>
    <row r="20" spans="1:5" x14ac:dyDescent="0.25">
      <c r="A20" s="7" t="s">
        <v>44</v>
      </c>
      <c r="B20" s="16">
        <v>1</v>
      </c>
      <c r="C20" s="1"/>
      <c r="D20" s="1"/>
      <c r="E20" s="1"/>
    </row>
    <row r="21" spans="1:5" x14ac:dyDescent="0.25">
      <c r="A21" s="7"/>
      <c r="B21" s="16"/>
      <c r="C21" s="1"/>
      <c r="D21" s="1"/>
      <c r="E21" s="1"/>
    </row>
    <row r="22" spans="1:5" x14ac:dyDescent="0.25">
      <c r="A22" s="7"/>
      <c r="B22" s="16"/>
      <c r="C22" s="1"/>
      <c r="D22" s="1"/>
      <c r="E22" s="1"/>
    </row>
    <row r="23" spans="1:5" x14ac:dyDescent="0.25">
      <c r="A23" s="7"/>
      <c r="B23" s="16"/>
      <c r="C23" s="1"/>
      <c r="D23" s="1"/>
      <c r="E23" s="1"/>
    </row>
    <row r="24" spans="1:5" ht="15.75" thickBot="1" x14ac:dyDescent="0.3">
      <c r="A24" s="8"/>
      <c r="B24" s="17"/>
      <c r="C24" s="1"/>
      <c r="D24" s="1"/>
      <c r="E24" s="1"/>
    </row>
    <row r="25" spans="1:5" x14ac:dyDescent="0.25">
      <c r="B25" s="1"/>
      <c r="C25" s="1"/>
      <c r="D25" s="1"/>
      <c r="E25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63</vt:i4>
      </vt:variant>
    </vt:vector>
  </HeadingPairs>
  <TitlesOfParts>
    <vt:vector size="63" baseType="lpstr">
      <vt:lpstr>TOTAL MUNICIPIO</vt:lpstr>
      <vt:lpstr>Distrito 1</vt:lpstr>
      <vt:lpstr>Distrito 2</vt:lpstr>
      <vt:lpstr>01-001-U</vt:lpstr>
      <vt:lpstr>01-002-A</vt:lpstr>
      <vt:lpstr>01-002-B</vt:lpstr>
      <vt:lpstr>01-003-A</vt:lpstr>
      <vt:lpstr>01-003-B</vt:lpstr>
      <vt:lpstr>01-004-A</vt:lpstr>
      <vt:lpstr>01-004-B</vt:lpstr>
      <vt:lpstr>01-005-A</vt:lpstr>
      <vt:lpstr>01-005-B</vt:lpstr>
      <vt:lpstr>01-006-A</vt:lpstr>
      <vt:lpstr>01-006-B</vt:lpstr>
      <vt:lpstr>01-007-A</vt:lpstr>
      <vt:lpstr>01-007-B</vt:lpstr>
      <vt:lpstr>01-008-A</vt:lpstr>
      <vt:lpstr>01-008-B</vt:lpstr>
      <vt:lpstr>01-009-U</vt:lpstr>
      <vt:lpstr>01-010-A</vt:lpstr>
      <vt:lpstr>01-010-B</vt:lpstr>
      <vt:lpstr>01-011-A</vt:lpstr>
      <vt:lpstr>01-011-B</vt:lpstr>
      <vt:lpstr>01-012-A</vt:lpstr>
      <vt:lpstr>01-012-B</vt:lpstr>
      <vt:lpstr>01-013-A</vt:lpstr>
      <vt:lpstr>01-013-B</vt:lpstr>
      <vt:lpstr>01-013-C</vt:lpstr>
      <vt:lpstr>01-014-A</vt:lpstr>
      <vt:lpstr>01-014-B</vt:lpstr>
      <vt:lpstr>02-001-A</vt:lpstr>
      <vt:lpstr>02-001-B</vt:lpstr>
      <vt:lpstr>02-002-U</vt:lpstr>
      <vt:lpstr>02-003-A</vt:lpstr>
      <vt:lpstr>02-003-B</vt:lpstr>
      <vt:lpstr>02-004-A</vt:lpstr>
      <vt:lpstr>02-004-B</vt:lpstr>
      <vt:lpstr>02-004-C</vt:lpstr>
      <vt:lpstr>02-005-A</vt:lpstr>
      <vt:lpstr>02-005-B</vt:lpstr>
      <vt:lpstr>02-006-A</vt:lpstr>
      <vt:lpstr>02-006-B</vt:lpstr>
      <vt:lpstr>02-007-A</vt:lpstr>
      <vt:lpstr>02-007-B</vt:lpstr>
      <vt:lpstr>02-008-A</vt:lpstr>
      <vt:lpstr>02-008-B</vt:lpstr>
      <vt:lpstr>02-008-C</vt:lpstr>
      <vt:lpstr>02-009-A</vt:lpstr>
      <vt:lpstr>02-009-B</vt:lpstr>
      <vt:lpstr>02-010-A</vt:lpstr>
      <vt:lpstr>02-010-B</vt:lpstr>
      <vt:lpstr>02-011-A</vt:lpstr>
      <vt:lpstr>02-011-B</vt:lpstr>
      <vt:lpstr>02-012-A</vt:lpstr>
      <vt:lpstr>02-012-B</vt:lpstr>
      <vt:lpstr>02-013-A</vt:lpstr>
      <vt:lpstr>02-013-B</vt:lpstr>
      <vt:lpstr>02-014-A</vt:lpstr>
      <vt:lpstr>02-014-B</vt:lpstr>
      <vt:lpstr>02-015-A</vt:lpstr>
      <vt:lpstr>02-015-B</vt:lpstr>
      <vt:lpstr>02-015-C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Aguado</dc:creator>
  <cp:lastModifiedBy>Nieves Escorza</cp:lastModifiedBy>
  <cp:lastPrinted>2019-05-03T12:16:59Z</cp:lastPrinted>
  <dcterms:created xsi:type="dcterms:W3CDTF">2015-12-21T13:29:52Z</dcterms:created>
  <dcterms:modified xsi:type="dcterms:W3CDTF">2019-05-03T12:18:17Z</dcterms:modified>
</cp:coreProperties>
</file>